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52"/>
  </bookViews>
  <sheets>
    <sheet name="Свод" sheetId="1" r:id="rId1"/>
  </sheets>
  <definedNames>
    <definedName name="_xlnm._FilterDatabase" localSheetId="0" hidden="1">Свод!$A$18:$M$134</definedName>
    <definedName name="A">Свод!$A:$A</definedName>
    <definedName name="C_MIN">#REF!</definedName>
    <definedName name="C_PGPROG">#REF!</definedName>
    <definedName name="к1">#REF!</definedName>
    <definedName name="ккк">#REF!</definedName>
    <definedName name="_xlnm.Print_Area" localSheetId="0">Свод!$A$1:$M$137</definedName>
    <definedName name="ЭК10_2013_ВТД">#REF!</definedName>
    <definedName name="ЭК10_2013_ДТ">#REF!</definedName>
  </definedNames>
  <calcPr calcId="162913"/>
</workbook>
</file>

<file path=xl/calcChain.xml><?xml version="1.0" encoding="utf-8"?>
<calcChain xmlns="http://schemas.openxmlformats.org/spreadsheetml/2006/main">
  <c r="K129" i="1" l="1"/>
  <c r="K121" i="1"/>
  <c r="K134" i="1" s="1"/>
  <c r="H121" i="1"/>
  <c r="J129" i="1" l="1"/>
  <c r="I123" i="1" l="1"/>
  <c r="L129" i="1"/>
  <c r="M129" i="1"/>
  <c r="H129" i="1"/>
  <c r="H134" i="1" s="1"/>
  <c r="G129" i="1"/>
  <c r="I121" i="1" l="1"/>
  <c r="J121" i="1" l="1"/>
  <c r="J134" i="1" s="1"/>
  <c r="I47" i="1" l="1"/>
  <c r="I35" i="1"/>
  <c r="I29" i="1"/>
  <c r="I31" i="1" l="1"/>
  <c r="I46" i="1"/>
  <c r="I51" i="1"/>
  <c r="I77" i="1"/>
  <c r="I79" i="1"/>
  <c r="I78" i="1"/>
  <c r="I89" i="1"/>
  <c r="I24" i="1"/>
  <c r="I30" i="1"/>
  <c r="I75" i="1"/>
  <c r="I74" i="1"/>
  <c r="I22" i="1"/>
  <c r="I71" i="1"/>
  <c r="I70" i="1"/>
  <c r="I82" i="1"/>
  <c r="I80" i="1"/>
  <c r="I81" i="1"/>
  <c r="I85" i="1"/>
  <c r="I87" i="1"/>
  <c r="I21" i="1"/>
  <c r="I28" i="1"/>
  <c r="I52" i="1"/>
  <c r="I33" i="1"/>
  <c r="I23" i="1"/>
  <c r="I34" i="1"/>
  <c r="I104" i="1"/>
  <c r="L118" i="1"/>
  <c r="L115" i="1" s="1"/>
  <c r="L121" i="1" s="1"/>
  <c r="M118" i="1"/>
  <c r="M115" i="1" s="1"/>
  <c r="M107" i="1"/>
  <c r="L107" i="1"/>
  <c r="L88" i="1"/>
  <c r="L86" i="1"/>
  <c r="M86" i="1"/>
  <c r="M84" i="1"/>
  <c r="L84" i="1"/>
  <c r="M69" i="1"/>
  <c r="L63" i="1"/>
  <c r="M63" i="1"/>
  <c r="L38" i="1"/>
  <c r="M38" i="1"/>
  <c r="L36" i="1"/>
  <c r="M36" i="1"/>
  <c r="I50" i="1" l="1"/>
  <c r="I49" i="1"/>
  <c r="I63" i="1"/>
  <c r="G121" i="1"/>
  <c r="G134" i="1" s="1"/>
  <c r="I88" i="1"/>
  <c r="I91" i="1"/>
  <c r="I65" i="1"/>
  <c r="I107" i="1"/>
  <c r="I38" i="1"/>
  <c r="I36" i="1"/>
  <c r="I86" i="1"/>
  <c r="I109" i="1"/>
  <c r="I110" i="1"/>
  <c r="I84" i="1"/>
  <c r="I111" i="1"/>
  <c r="M76" i="1"/>
  <c r="M121" i="1" l="1"/>
  <c r="M134" i="1" s="1"/>
  <c r="L134" i="1"/>
</calcChain>
</file>

<file path=xl/sharedStrings.xml><?xml version="1.0" encoding="utf-8"?>
<sst xmlns="http://schemas.openxmlformats.org/spreadsheetml/2006/main" count="515" uniqueCount="384">
  <si>
    <t>Финансовый орган</t>
  </si>
  <si>
    <t>Номер
реестровой записи</t>
  </si>
  <si>
    <t>Код строки</t>
  </si>
  <si>
    <t>Единица измерения</t>
  </si>
  <si>
    <t>Наименование бюджета (публично-правового образования)</t>
  </si>
  <si>
    <t>Прогноз доходов бюджета</t>
  </si>
  <si>
    <t>наименование</t>
  </si>
  <si>
    <t>код</t>
  </si>
  <si>
    <t>Классификация доходов бюджетов</t>
  </si>
  <si>
    <t>Наименование группы источников доходов бюджетов /
наименование источника дохода бюджета</t>
  </si>
  <si>
    <t>Наименование главного администратора доходов федерального бюджета</t>
  </si>
  <si>
    <t>Федеральная налоговая служба</t>
  </si>
  <si>
    <t>0109</t>
  </si>
  <si>
    <t>0111</t>
  </si>
  <si>
    <t>0113</t>
  </si>
  <si>
    <t>0108</t>
  </si>
  <si>
    <t>Федеральное казначейство</t>
  </si>
  <si>
    <t>0586</t>
  </si>
  <si>
    <t>0588</t>
  </si>
  <si>
    <t>0596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</si>
  <si>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</si>
  <si>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0816</t>
  </si>
  <si>
    <t>1131</t>
  </si>
  <si>
    <t>1201</t>
  </si>
  <si>
    <t>1202</t>
  </si>
  <si>
    <t>1203</t>
  </si>
  <si>
    <t>1299</t>
  </si>
  <si>
    <t>1300</t>
  </si>
  <si>
    <t>1301</t>
  </si>
  <si>
    <t>1302</t>
  </si>
  <si>
    <t>1303</t>
  </si>
  <si>
    <t>1304</t>
  </si>
  <si>
    <t>1456</t>
  </si>
  <si>
    <t>1455</t>
  </si>
  <si>
    <t>1559</t>
  </si>
  <si>
    <t>1686</t>
  </si>
  <si>
    <t>1687</t>
  </si>
  <si>
    <t>1688</t>
  </si>
  <si>
    <t>1709</t>
  </si>
  <si>
    <t>000 1 16 01000 01 0000 140</t>
  </si>
  <si>
    <t>000 1 16 09000 01 0000 140</t>
  </si>
  <si>
    <t>1578</t>
  </si>
  <si>
    <t>Невыясненные поступления, зачисляемые в федеральный бюджет</t>
  </si>
  <si>
    <t>100 1 17 01010 01 0000 180</t>
  </si>
  <si>
    <t>000 1 17 01010 01 0000 180</t>
  </si>
  <si>
    <t>2071</t>
  </si>
  <si>
    <t>000 1 17 05010 01 0000 180</t>
  </si>
  <si>
    <t>2098</t>
  </si>
  <si>
    <t>2097</t>
  </si>
  <si>
    <t>0107</t>
  </si>
  <si>
    <t>1457</t>
  </si>
  <si>
    <t>2096</t>
  </si>
  <si>
    <t>2099</t>
  </si>
  <si>
    <t/>
  </si>
  <si>
    <t>Налог на доходы физических лиц</t>
  </si>
  <si>
    <t>Государственная пошлина по делам, рассматриваемым в арбитражных судах</t>
  </si>
  <si>
    <t>ЗАДОЛЖЕННОСТЬ И ПЕРЕРАСЧЕТЫ ПО ОТМЕНЕННЫМ НАЛОГАМ, СБОРАМ И ИНЫМ ОБЯЗАТЕЛЬНЫМ ПЛАТЕЖАМ</t>
  </si>
  <si>
    <t>Проценты, полученные от предоставления бюджетных кредитов внутри страны</t>
  </si>
  <si>
    <t>Доходы от оказания платных услуг</t>
  </si>
  <si>
    <t>Административные штрафы, установленные Кодексом Российской Федерации об административных правонарушениях</t>
  </si>
  <si>
    <t>1 01 01 1 001 00000001 1 20 0001</t>
  </si>
  <si>
    <t>1 01 01 1 001 001 00000001 1 20 0001</t>
  </si>
  <si>
    <t>1 01 01 1 001 006 00000001 1 20 0001</t>
  </si>
  <si>
    <t>1 01 01 1 001 010 00000001 1 20 0001</t>
  </si>
  <si>
    <t>1 01 01 1 001 011 00000001 1 20 0001</t>
  </si>
  <si>
    <t>1 01 01 1 001 019 00000001 1 20 0001</t>
  </si>
  <si>
    <t>1 01 01 1 001 023 00000001 1 20 0003</t>
  </si>
  <si>
    <t>1 01 01 1 001 024 00000001 1 20 0003</t>
  </si>
  <si>
    <t>1 01 01 1 001 025 00000001 1 20 0003</t>
  </si>
  <si>
    <t>1 01 01 1 001 026 00000001 1 20 0003</t>
  </si>
  <si>
    <t>1 01 01 1 001 027 00000001 1 20 0003</t>
  </si>
  <si>
    <t>1 01 01 1 001 028 00000001 1 20 0003</t>
  </si>
  <si>
    <t>1 01 01 1 001 007 00000001 1 20 0001</t>
  </si>
  <si>
    <t>1 01 01 1 001 008 00000001 1 20 0001</t>
  </si>
  <si>
    <t>1 01 01 1 001 009 00000001 1 20 0001</t>
  </si>
  <si>
    <t>1 01 01 1 001 013 00000001 1 20 0001</t>
  </si>
  <si>
    <t>1 01 01 1 001 014 00000001 1 20 0001</t>
  </si>
  <si>
    <t>1 01 01 1 001 022 00000001 1 20 0001</t>
  </si>
  <si>
    <t>1 01 01 1 001 029 00000001 1 20 0002</t>
  </si>
  <si>
    <t>1 01 01 1 001 030 00000001 1 20 0003</t>
  </si>
  <si>
    <t>1 01 01 1 001 031 00000001 1 20 0003</t>
  </si>
  <si>
    <t>1 01 01 1 001 032 00000001 1 20 0003</t>
  </si>
  <si>
    <t>1 01 01 1 001 033 00000001 1 20 0003</t>
  </si>
  <si>
    <t>1 01 01 1 001 034 00000001 1 20 0002</t>
  </si>
  <si>
    <t>1 01 01 1 001 002 00000001 1 20 0001</t>
  </si>
  <si>
    <t>1 01 01 1 001 003 00000001 1 20 0001</t>
  </si>
  <si>
    <t>1 08 01 1 179 00000001 1 20 0005</t>
  </si>
  <si>
    <t>0587</t>
  </si>
  <si>
    <t>1 08 01 1 179 002 00000001 1 20 0001</t>
  </si>
  <si>
    <t>1 08 01 1 179 107 00000001 1 20 0001</t>
  </si>
  <si>
    <t>1 08 01 1 179 110 00000001 1 20 0001</t>
  </si>
  <si>
    <t>1 09 01 1 035 00000001 1 20 0001</t>
  </si>
  <si>
    <t>1 11 01 1 041 00000001 1 20 0005</t>
  </si>
  <si>
    <t>1 11 01 1 043 00000001 1 20 0001</t>
  </si>
  <si>
    <t>000 1 11 03010 01 0000 120</t>
  </si>
  <si>
    <t>1 11 01 1 043 001 00000001 1 20 0002</t>
  </si>
  <si>
    <t>1 11 01 1 045 00000001 1 20 0008</t>
  </si>
  <si>
    <t>1 11 01 1 045 089 00000001 1 20 0001</t>
  </si>
  <si>
    <t>1 11 01 1 045 056 00000001 1 20 0001</t>
  </si>
  <si>
    <t>1 11 01 1 045 127 00000001 1 20 0001</t>
  </si>
  <si>
    <t>1 11 01 1 045 086 00000001 1 20 0001</t>
  </si>
  <si>
    <t>1 11 01 1 045 122 00000001 1 20 0001</t>
  </si>
  <si>
    <t>1 11 01 1 049 00000001 1 20 0002</t>
  </si>
  <si>
    <t>1 11 01 1 049 048 00000001 1 20 0001</t>
  </si>
  <si>
    <t>1 11 01 1 053 00000001 1 20 0005</t>
  </si>
  <si>
    <t>Доходы от использования имущества - прочее</t>
  </si>
  <si>
    <t>1 11 01 1 053 045 00000001 1 20 0001</t>
  </si>
  <si>
    <t>1579</t>
  </si>
  <si>
    <t>1 11 01 1 053 151 00000001 1 20 0001</t>
  </si>
  <si>
    <t>1580</t>
  </si>
  <si>
    <t>1 12 01 0 059 00000001 1 20 0001</t>
  </si>
  <si>
    <t>1 12 01 0 059 002 00000001 1 20 0001</t>
  </si>
  <si>
    <t>1 12 01 1 058 00000001 1 20 0001</t>
  </si>
  <si>
    <t>1 13 01 1 192 00000001 1 20 0009</t>
  </si>
  <si>
    <t>2095</t>
  </si>
  <si>
    <t>1 13 01 1 192 163 00000001 1 20 0001</t>
  </si>
  <si>
    <t>1 13 01 1 192 096 00000001 1 20 0001</t>
  </si>
  <si>
    <t>1 13 01 1 192 079 00000001 1 20 0001</t>
  </si>
  <si>
    <t>2100</t>
  </si>
  <si>
    <t>1 14 01 1 088 00000001 1 20 0009</t>
  </si>
  <si>
    <t>2460</t>
  </si>
  <si>
    <t>2461</t>
  </si>
  <si>
    <t>1 14 01 1 088 258 00000001 1 20 0001</t>
  </si>
  <si>
    <t>2462</t>
  </si>
  <si>
    <t>2463</t>
  </si>
  <si>
    <t>1 14 01 1 088 313 00000001 1 20 0001</t>
  </si>
  <si>
    <t>2464</t>
  </si>
  <si>
    <t>1 14 01 1 088 418 00000001 1 20 0001</t>
  </si>
  <si>
    <t>1 14 01 1 088 057 00000001 1 20 0001</t>
  </si>
  <si>
    <t>2466</t>
  </si>
  <si>
    <t>1 16 01 1 107 00000001 1 20 0007</t>
  </si>
  <si>
    <t>3273</t>
  </si>
  <si>
    <t>3274</t>
  </si>
  <si>
    <t>1 16 01 1 107 430 00000001 1 20 0001</t>
  </si>
  <si>
    <t>3276</t>
  </si>
  <si>
    <t>3277</t>
  </si>
  <si>
    <t>1 16 01 1 107 552 00000001 1 20 0001</t>
  </si>
  <si>
    <t>3805</t>
  </si>
  <si>
    <t>1 16 01 1 107 Х88 00000001 1 20 0001</t>
  </si>
  <si>
    <t>3806</t>
  </si>
  <si>
    <t>3810</t>
  </si>
  <si>
    <t>1 16 01 1 107 889 00000001 1 20 0001</t>
  </si>
  <si>
    <t>3811</t>
  </si>
  <si>
    <t>1 16 01 1 107 Ф84 00000001 1 20 0001</t>
  </si>
  <si>
    <t>1 17 01 1 190 00000001 1 20 0006</t>
  </si>
  <si>
    <t>4590</t>
  </si>
  <si>
    <t>4591</t>
  </si>
  <si>
    <t>1 17 01 1 190 201 00000001 1 20 0002</t>
  </si>
  <si>
    <t>4592</t>
  </si>
  <si>
    <t>4593</t>
  </si>
  <si>
    <t>1 17 01 1 190 163 00000001 1 20 0001</t>
  </si>
  <si>
    <t>4594</t>
  </si>
  <si>
    <t>2 18 01 1 180 404 00000001 1 20 0001</t>
  </si>
  <si>
    <t>4872</t>
  </si>
  <si>
    <t>2 18 01 1 180 355 00000001 1 20 0001</t>
  </si>
  <si>
    <t>4873</t>
  </si>
  <si>
    <t>2 18 01 1 180 Е57 00000001 1 20 0001</t>
  </si>
  <si>
    <t>4874</t>
  </si>
  <si>
    <t>2 18 01 1 180 003 00000001 1 20 0002</t>
  </si>
  <si>
    <t>4875</t>
  </si>
  <si>
    <t>2 18 01 1 180 078 00000001 1 20 0001</t>
  </si>
  <si>
    <t>2 18 01 1 180 Б21 00000001 1 20 0001</t>
  </si>
  <si>
    <t>2 19 01 1 618 00000001 1 20 0004</t>
  </si>
  <si>
    <t>2 19 01 1 618 005 00000001 1 20 0001</t>
  </si>
  <si>
    <t>5599</t>
  </si>
  <si>
    <t>5600</t>
  </si>
  <si>
    <t>2 19 01 1 618 002 00000001 1 20 0001</t>
  </si>
  <si>
    <t>5601</t>
  </si>
  <si>
    <t>5602</t>
  </si>
  <si>
    <t>5604</t>
  </si>
  <si>
    <t>2 19 01 1 618 003 00000001 1 20 0001</t>
  </si>
  <si>
    <t>5605</t>
  </si>
  <si>
    <t>000 1 09 00000 00 0000 000</t>
  </si>
  <si>
    <t>Доходы от использования недвижимого имущества.</t>
  </si>
  <si>
    <t>9000</t>
  </si>
  <si>
    <t>Реестр источников доходов бюджета Талдомского городского округа</t>
  </si>
  <si>
    <t>Талдомский городской округ</t>
  </si>
  <si>
    <t xml:space="preserve">182 1 01 02000 01 0000 110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</si>
  <si>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</si>
  <si>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</si>
  <si>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</si>
  <si>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</si>
  <si>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</si>
  <si>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</si>
  <si>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</si>
  <si>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182 1 01 02 040 01 0000 110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</si>
  <si>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</si>
  <si>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</si>
  <si>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</si>
  <si>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</si>
  <si>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</si>
  <si>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</si>
  <si>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</si>
  <si>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100 1 03 02 251 01 0000 110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</si>
  <si>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</si>
  <si>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100 1 03 02 261 01 0000 110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</si>
  <si>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</si>
  <si>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</si>
  <si>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</si>
  <si>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182 1 05 01 011 01 0000 110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</si>
  <si>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</si>
  <si>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182 1 05 01 021 01 0000 110</t>
  </si>
  <si>
    <t>Единый налог на вмененный доход для отдельных видов деятельности</t>
  </si>
  <si>
    <t>182 1 05 02 020 02 0000 110</t>
  </si>
  <si>
    <t>Единый сельскохозяйственный налог</t>
  </si>
  <si>
    <t>182 1 05 03 010 01 0000 110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</si>
  <si>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</si>
  <si>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</si>
  <si>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182 1 05 04 010 02 0000 110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</si>
  <si>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</si>
  <si>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</si>
  <si>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</si>
  <si>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182 1 06 01 020 04 0000 110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</si>
  <si>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</si>
  <si>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</si>
  <si>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</si>
  <si>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182 1 06 06 032 04 0000 110</t>
  </si>
  <si>
    <t>182 1 06 06 042 04 0000 110</t>
  </si>
  <si>
    <t>000 1 06 01 020 04 0000 110</t>
  </si>
  <si>
    <t>000 1 06 06 032 04 0000 110</t>
  </si>
  <si>
    <t>000 1 05 04 010 02 0000 110</t>
  </si>
  <si>
    <t>000 1 05 03 010 01 0000 110</t>
  </si>
  <si>
    <t>000 1 05 02 020 02 0000 110</t>
  </si>
  <si>
    <t>000 1 05 01 000 01 0000 110</t>
  </si>
  <si>
    <t>000 1 03 02 200 01 0000 110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</si>
  <si>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</si>
  <si>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182 1 08 03 010 01 0000 110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</si>
  <si>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</si>
  <si>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</si>
  <si>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</si>
  <si>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</si>
  <si>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 xml:space="preserve">Администрация Талдомского городского округа </t>
  </si>
  <si>
    <t>Проценты, полученные от предоставления бюджетных кредитов внутри страны за счет средств бюджетов городских округов</t>
  </si>
  <si>
    <t>000 1 08 07 000 01 0000 110</t>
  </si>
  <si>
    <t>001 1 08 07 150 01 0000 110</t>
  </si>
  <si>
    <t>001 1 11 03 040 04 0000 120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</si>
  <si>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</si>
  <si>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000 1 11 05 010 00 0000 120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</si>
  <si>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</si>
  <si>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001 1 11 05 012 04 0000 120</t>
  </si>
  <si>
    <t>000 1 11 05 030 00 0000 120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</si>
  <si>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</si>
  <si>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001 1 11 05 034 04 0000 120</t>
  </si>
  <si>
    <t>Комитет по управлению имуществом администрации Талдомского городского округа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</si>
  <si>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</si>
  <si>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000 1 11 05 310 00 0000 120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</si>
  <si>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</si>
  <si>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001 1 11 05 312 04 0000 120</t>
  </si>
  <si>
    <t>Платежи от муниципальных унитарных предприятий, зачисляемые по нормативу 100% в местный бюджет</t>
  </si>
  <si>
    <t>Доходы от перечисления части прибыли, остающейся после уплаты налогов и иных обязательных платежей муниципальных унитарных предприятий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</si>
  <si>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</si>
  <si>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</si>
  <si>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010 1 11 07014 04 0000 120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</si>
  <si>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</si>
  <si>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</si>
  <si>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</si>
  <si>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010 1 11 09 044 04 0000 120</t>
  </si>
  <si>
    <t>001 1 11 09 044 04 0000 120</t>
  </si>
  <si>
    <t>Плата за негативное воздействие на окружающую среду</t>
  </si>
  <si>
    <t>ПЛАТЕЖИ ПРИ ПОЛЬЗОВАНИИ ПРИРОДНЫМИ РЕСУРСАМИ</t>
  </si>
  <si>
    <t>000 1 12 01 000 01 0000 120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</si>
  <si>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</si>
  <si>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</si>
  <si>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</si>
  <si>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</si>
  <si>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</si>
  <si>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 М К У"МФЦ"</t>
  </si>
  <si>
    <t>001 1 13 01094 04 0000 130</t>
  </si>
  <si>
    <t>Доходы от компенсации затрат государства</t>
  </si>
  <si>
    <t>000 1 13 02 000 00 0000 130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</si>
  <si>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</si>
  <si>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</si>
  <si>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010 1 13 02 064 04 0000 130</t>
  </si>
  <si>
    <t>001 1 13 02 994 04 0000 130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</si>
  <si>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</si>
  <si>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000 1 14 02 040 04 0000 410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</si>
  <si>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</si>
  <si>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</si>
  <si>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010 1 14 02 043 04 0000 410</t>
  </si>
  <si>
    <t>000 1 14 06 000 00 0000 430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</si>
  <si>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</si>
  <si>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001 1 14 06 012 04 0000 430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</si>
  <si>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</si>
  <si>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</si>
  <si>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</si>
  <si>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001 1 14 06 312 04 0000 430</t>
  </si>
  <si>
    <t>Штрафы, неустойки, пени, уплачиваемые в соответствии с законом или договором в случае неисполнения или ненадлежащегно исполнения обязательств перед государственным(муниципальным) органом, органом управления государственным внебюджетны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</si>
  <si>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государственным(муниципальным) органом, (муниципальным казенным учреждением) городского округа</t>
  </si>
  <si>
    <t>000 1 16 07 090 04 0000 140</t>
  </si>
  <si>
    <t>Платежи в целях возмещения причиненного ущерба (убытков)</t>
  </si>
  <si>
    <t>000 1 16 10 000 00 0000 140</t>
  </si>
  <si>
    <t>Денежные взыскания, изымаемые в собственность Российской Федерации, субъекта Российской Федерации, муниципального образования в соответствии с решениями судов ( за исключением обвинительных приговоров судов)</t>
  </si>
  <si>
    <t xml:space="preserve">Денежные средства, изымаемые в собственность городского округа в соответствии с решениями судов ( за исключением обвинительных приговоров судов) </t>
  </si>
  <si>
    <t>001 1 16 09040 04 0000 140</t>
  </si>
  <si>
    <t xml:space="preserve">Прочие неналоговые доходы </t>
  </si>
  <si>
    <t>Прочие неналоговые доходы бюджетов городских округов</t>
  </si>
  <si>
    <t>000 1 17 05 040 04 0000 180</t>
  </si>
  <si>
    <t>Администрация Талдомского городского округа Комитет по управлению имуществом администрации Талдомского городского округа</t>
  </si>
  <si>
    <t>НАЛОГ НА ДОХОДЫ ФИЗИЧЕСКИХ ЛИЦ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</si>
  <si>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</si>
  <si>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</si>
  <si>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РАЗМЕЩЕНИЯ СРЕДСТВ БЮДЖЕТОВ</t>
  </si>
  <si>
    <t xml:space="preserve"> ДЕНЕЖНЫЕ ВЗЫСКАНИЯ (ШТРАФЫ)</t>
  </si>
  <si>
    <t xml:space="preserve">ПРОЧИЕ НАЛОГОВЫЕ ДОХОДЫ </t>
  </si>
  <si>
    <t xml:space="preserve"> ИТОГО НАЛОГОВЫЕ И НЕНАЛОГОВЫЕ ДОХОДЫ</t>
  </si>
  <si>
    <t>БЕЗВОЗМЕЗДНЫЕ ПОСТУПЛЕНИЯ</t>
  </si>
  <si>
    <t>Дотации бюджетам бюджетной системы Российской Федерации</t>
  </si>
  <si>
    <t>000 2 00 00 000 00 0000 000</t>
  </si>
  <si>
    <t>000 2 02 10 000 00 0000 150</t>
  </si>
  <si>
    <t>000 2 02 20 000 00 0000 150</t>
  </si>
  <si>
    <t>Субсидии бюджетам бюджетной системы Российской Федерации (межбюджетные субсидии)</t>
  </si>
  <si>
    <t>000 2 02 30 000 00 0000 150</t>
  </si>
  <si>
    <t>Субвенции бюджетам бюджетной системы Российской Федерации</t>
  </si>
  <si>
    <t>000 2 02 40 000 00 0000 150</t>
  </si>
  <si>
    <t>Иные межбюджетные трансферты</t>
  </si>
  <si>
    <t>000 2 19 00 000 00 0000 000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</si>
  <si>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</si>
  <si>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0</t>
  </si>
  <si>
    <t>Безвозмездные поступления</t>
  </si>
  <si>
    <t>Финансовое управление администрации Талдомского городского округа</t>
  </si>
  <si>
    <t>ИТОГО БЕЗВОЗМЕЗДНЫЕ ПОСТУПЛЕНИЯ</t>
  </si>
  <si>
    <t>ИТОГО НАЛОГОВЫЕ И НЕНАЛОГОВЫЕ ДОХОДЫ И БЕЗВОЗМЕЗДНЫЕ ПОСТУПЛЕНИЯ</t>
  </si>
  <si>
    <t>Финансовое управление администрации Талдомского городского округа Московской области</t>
  </si>
  <si>
    <t>Налог на доходы физических лиц в частии суммы налога, превышающей 650000 рублейвиде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</si>
  <si>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Инициативные платежи в бюджеты городских округов</t>
  </si>
  <si>
    <t>182 1 01 02 080 01 0000 110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</si>
  <si>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</si>
  <si>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</si>
  <si>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</si>
  <si>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1 16 10 030 04 0000 140</t>
  </si>
  <si>
    <t>Платежи в целях возмещения убытков, причиненных уклонением от заключения муниципального контракта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</si>
  <si>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</si>
  <si>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1 16 10 120 00 0000 140</t>
  </si>
  <si>
    <t>Платежи, уплачиваемые в целях возмещения вреда</t>
  </si>
  <si>
    <t>1 16 11 000 01 0000 140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</si>
  <si>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</si>
  <si>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1 16 11 050 01 0000 140</t>
  </si>
  <si>
    <t>тыс. руб.</t>
  </si>
  <si>
    <t>048 1 12 01 010 01 0000 120</t>
  </si>
  <si>
    <t>048 1 12 01 040 01 0000 120</t>
  </si>
  <si>
    <t>Федеральная служба по надзору в сфере природопользования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</si>
  <si>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</si>
  <si>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1 16 01 050 01 0000 140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</si>
  <si>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</si>
  <si>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1 16 01 060 01 0000 140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</si>
  <si>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</si>
  <si>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1 16 01 070 01 0000 140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</si>
  <si>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</si>
  <si>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</si>
  <si>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</si>
  <si>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1 16 01 140 01 0000 140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</si>
  <si>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</si>
  <si>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1 16 01 150 01 0000 140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</si>
  <si>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</si>
  <si>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1 16 01 170 01 0000 140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</si>
  <si>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</si>
  <si>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1 16 01 190 01 0000 140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</si>
  <si>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</si>
  <si>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1 16 01 200 01 0000 140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</si>
  <si>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</si>
  <si>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1 16 02 020 02 0000 140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</si>
  <si>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</si>
  <si>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1 16 07 010 00 0000 140</t>
  </si>
  <si>
    <t>000 1 16 10 060 04 0000 140</t>
  </si>
  <si>
    <t xml:space="preserve">Администрация Талдомского городского округа, Министерство социального развития,Управление обеспечение деятельности мировых судей </t>
  </si>
  <si>
    <t xml:space="preserve">Администрация Талдомского городского округа, Управление обеспечение деятельности мировых судей </t>
  </si>
  <si>
    <t xml:space="preserve">Администрация Талдомского городского округа, Комитет по управлениюимуществом,Управление обеспечение деятельности мировых судей 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</si>
  <si>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</si>
  <si>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1 16 01 120 01 0000 140</t>
  </si>
  <si>
    <t>Администрация Талдомского городского округа</t>
  </si>
  <si>
    <t xml:space="preserve">Управление обеспечение деятельности мировых судей </t>
  </si>
  <si>
    <t>Комитет по управлениюимуществом,Управление обеспечение деятельности мировых судей Министерство социального развития</t>
  </si>
  <si>
    <t>Главное управление государственного административно – технического надзора Московской области</t>
  </si>
  <si>
    <t>Администрация Талдомского городского округа, Комитет по управлениюимуществом,</t>
  </si>
  <si>
    <t xml:space="preserve">Администрация Талдомского городского округа, </t>
  </si>
  <si>
    <t>Администрация Талдомского городского округа , Федеральная налоговая служба,Министерство внутренних дел,Главное управление государственного административно – технического надзора Московской области</t>
  </si>
  <si>
    <t>Администрация Талдомского городского округа , Министерство экологии, Мособлкомлес</t>
  </si>
  <si>
    <t>Прогноз доходов бюджета на 2022 г.
(текущий финансовый год)*</t>
  </si>
  <si>
    <t>Кассовые поступления в текущем финансовом году 
(на 1 ноября 2022 г.)</t>
  </si>
  <si>
    <t>Оценка исполнения на 2022 г.
(текущий финансовый год)*</t>
  </si>
  <si>
    <t>на 2023 г.
(очередной финансовый год)*</t>
  </si>
  <si>
    <t>на 2024 г.
(первый год планового периода)*</t>
  </si>
  <si>
    <t>на 2025 г.
(второй год планового периода)*</t>
  </si>
  <si>
    <t>ДОХОДЫ ОТ РЕАЛИЗАЦИИ ИМУЩЕСТВА, ЗАЧИСЛЯЕМЫЕ В БЮДЖЕТ ТАЛДОМСКОГО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</si>
</sst>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m/d/yyyy;@"/>
    <numFmt numFmtId="168" formatCode="d\ mmmm\ yy"/>
    <numFmt numFmtId="169" formatCode="_-* #,##0.00[$€-1]_-;\-* #,##0.00[$€-1]_-;_-* &quot;-&quot;??[$€-1]_-"/>
    <numFmt numFmtId="170" formatCode="mmmm"/>
    <numFmt numFmtId="171" formatCode="[$$-409]#,##0.00_ ;\-[$$-409]#,##0.00\ "/>
    <numFmt numFmtId="172" formatCode="_(&quot;р.&quot;* #,##0.00_);_(&quot;р.&quot;* \(#,##0.00\);_(&quot;р.&quot;* &quot;-&quot;??_);_(@_)"/>
    <numFmt numFmtId="173" formatCode="_(&quot;$&quot;* #,##0.00_);_(&quot;$&quot;* \(#,##0.00\);_(&quot;$&quot;* &quot;-&quot;??_);_(@_)"/>
    <numFmt numFmtId="174" formatCode="General_)"/>
    <numFmt numFmtId="175" formatCode="0_)"/>
    <numFmt numFmtId="176" formatCode="_(* #,##0.00_);_(* \(#,##0.00\);_(* &quot;-&quot;??_);_(@_)"/>
    <numFmt numFmtId="177" formatCode="0.0"/>
  </numFmts>
  <fonts count="11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color indexed="8"/>
      <name val="Verdana"/>
      <family val="2"/>
      <charset val="204"/>
    </font>
    <font>
      <sz val="10"/>
      <name val="Helv"/>
      <charset val="204"/>
    </font>
    <font>
      <sz val="11"/>
      <color indexed="18"/>
      <name val="Calibri"/>
      <family val="2"/>
      <charset val="204"/>
    </font>
    <font>
      <sz val="9"/>
      <color indexed="8"/>
      <name val="Arial Cyr"/>
      <family val="2"/>
      <charset val="204"/>
    </font>
    <font>
      <sz val="10"/>
      <color theme="0"/>
      <name val="Times New Roman"/>
      <family val="2"/>
      <charset val="204"/>
    </font>
    <font>
      <sz val="11"/>
      <color indexed="41"/>
      <name val="Calibri"/>
      <family val="2"/>
      <charset val="204"/>
    </font>
    <font>
      <sz val="11"/>
      <color indexed="44"/>
      <name val="Calibri"/>
      <family val="2"/>
      <charset val="204"/>
    </font>
    <font>
      <sz val="9"/>
      <color indexed="9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rgb="FF3F3F76"/>
      <name val="Times New Roman"/>
      <family val="2"/>
      <charset val="204"/>
    </font>
    <font>
      <sz val="9"/>
      <color indexed="54"/>
      <name val="Arial Cyr"/>
      <family val="2"/>
      <charset val="204"/>
    </font>
    <font>
      <b/>
      <sz val="10"/>
      <color rgb="FF3F3F3F"/>
      <name val="Times New Roman"/>
      <family val="2"/>
      <charset val="204"/>
    </font>
    <font>
      <b/>
      <sz val="9"/>
      <color indexed="8"/>
      <name val="Arial Cyr"/>
      <family val="2"/>
      <charset val="204"/>
    </font>
    <font>
      <b/>
      <sz val="10"/>
      <color rgb="FFFA7D00"/>
      <name val="Times New Roman"/>
      <family val="2"/>
      <charset val="204"/>
    </font>
    <font>
      <b/>
      <sz val="9"/>
      <color indexed="52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49"/>
      <name val="Arial Cyr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49"/>
      <name val="Arial Cyr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49"/>
      <name val="Arial Cyr"/>
      <family val="2"/>
      <charset val="204"/>
    </font>
    <font>
      <b/>
      <sz val="11"/>
      <color indexed="18"/>
      <name val="Calibri"/>
      <family val="2"/>
      <charset val="204"/>
    </font>
    <font>
      <b/>
      <sz val="10"/>
      <color theme="0"/>
      <name val="Times New Roman"/>
      <family val="2"/>
      <charset val="204"/>
    </font>
    <font>
      <b/>
      <sz val="11"/>
      <color indexed="41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9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9"/>
      <name val="Cambria"/>
      <family val="2"/>
      <charset val="204"/>
    </font>
    <font>
      <sz val="10"/>
      <color rgb="FF9C6500"/>
      <name val="Times New Roman"/>
      <family val="2"/>
      <charset val="204"/>
    </font>
    <font>
      <sz val="9"/>
      <color indexed="60"/>
      <name val="Arial Cyr"/>
      <family val="2"/>
      <charset val="204"/>
    </font>
    <font>
      <sz val="10"/>
      <name val="MS Sans Serif"/>
      <family val="2"/>
      <charset val="204"/>
    </font>
    <font>
      <sz val="6"/>
      <name val="Times New Roman"/>
      <family val="1"/>
      <charset val="204"/>
    </font>
    <font>
      <sz val="10"/>
      <name val="Tahoma"/>
      <family val="2"/>
      <charset val="204"/>
    </font>
    <font>
      <sz val="8"/>
      <color indexed="8"/>
      <name val="Calibri"/>
      <family val="2"/>
      <charset val="204"/>
    </font>
    <font>
      <sz val="8"/>
      <color indexed="9"/>
      <name val="Tahoma"/>
      <family val="2"/>
      <charset val="204"/>
    </font>
    <font>
      <b/>
      <sz val="12"/>
      <name val="Arial"/>
      <family val="2"/>
      <charset val="204"/>
    </font>
    <font>
      <sz val="8"/>
      <name val="Arial Cyr"/>
      <family val="2"/>
      <charset val="204"/>
    </font>
    <font>
      <sz val="10"/>
      <color indexed="8"/>
      <name val="Cambria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0"/>
      <name val="Courier"/>
      <family val="1"/>
      <charset val="204"/>
    </font>
    <font>
      <sz val="11"/>
      <color rgb="FF000000"/>
      <name val="Calibri"/>
      <family val="2"/>
      <charset val="204"/>
    </font>
    <font>
      <sz val="10"/>
      <color rgb="FF9C0006"/>
      <name val="Times New Roman"/>
      <family val="2"/>
      <charset val="204"/>
    </font>
    <font>
      <sz val="9"/>
      <color indexed="20"/>
      <name val="Arial Cyr"/>
      <family val="2"/>
      <charset val="204"/>
    </font>
    <font>
      <i/>
      <sz val="10"/>
      <color rgb="FF7F7F7F"/>
      <name val="Times New Roman"/>
      <family val="2"/>
      <charset val="204"/>
    </font>
    <font>
      <i/>
      <sz val="9"/>
      <color indexed="23"/>
      <name val="Arial Cyr"/>
      <family val="2"/>
      <charset val="204"/>
    </font>
    <font>
      <sz val="10"/>
      <color rgb="FFFA7D00"/>
      <name val="Times New Roman"/>
      <family val="2"/>
      <charset val="204"/>
    </font>
    <font>
      <sz val="9"/>
      <color indexed="52"/>
      <name val="Arial Cyr"/>
      <family val="2"/>
      <charset val="204"/>
    </font>
    <font>
      <b/>
      <sz val="8"/>
      <name val="Tahoma"/>
      <family val="2"/>
      <charset val="204"/>
    </font>
    <font>
      <sz val="10"/>
      <color rgb="FFFF0000"/>
      <name val="Times New Roman"/>
      <family val="2"/>
      <charset val="204"/>
    </font>
    <font>
      <sz val="9"/>
      <color indexed="10"/>
      <name val="Arial Cyr"/>
      <family val="2"/>
      <charset val="204"/>
    </font>
    <font>
      <sz val="10"/>
      <color rgb="FF006100"/>
      <name val="Times New Roman"/>
      <family val="2"/>
      <charset val="204"/>
    </font>
    <font>
      <sz val="9"/>
      <color indexed="17"/>
      <name val="Arial Cyr"/>
      <family val="2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color indexed="8"/>
      <name val="Calibri"/>
      <family val="2"/>
    </font>
    <font>
      <i/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Calibri"/>
      <family val="2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/>
      </patternFill>
    </fill>
    <fill>
      <patternFill patternType="solid">
        <fgColor indexed="5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indexed="5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63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0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43" fontId="29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" fontId="32" fillId="0" borderId="0">
      <alignment horizontal="center"/>
    </xf>
    <xf numFmtId="0" fontId="33" fillId="0" borderId="0"/>
    <xf numFmtId="0" fontId="34" fillId="0" borderId="0" applyNumberFormat="0" applyFill="0" applyBorder="0" applyAlignment="0" applyProtection="0"/>
    <xf numFmtId="0" fontId="33" fillId="0" borderId="0"/>
    <xf numFmtId="0" fontId="33" fillId="0" borderId="0"/>
    <xf numFmtId="0" fontId="35" fillId="0" borderId="0">
      <alignment vertical="top"/>
    </xf>
    <xf numFmtId="0" fontId="36" fillId="0" borderId="0"/>
    <xf numFmtId="0" fontId="37" fillId="42" borderId="1" applyNumberFormat="0">
      <alignment readingOrder="1"/>
      <protection locked="0"/>
    </xf>
    <xf numFmtId="0" fontId="33" fillId="0" borderId="0"/>
    <xf numFmtId="0" fontId="33" fillId="0" borderId="0">
      <alignment vertical="top"/>
    </xf>
    <xf numFmtId="0" fontId="33" fillId="0" borderId="0"/>
    <xf numFmtId="0" fontId="36" fillId="0" borderId="0"/>
    <xf numFmtId="0" fontId="33" fillId="0" borderId="0"/>
    <xf numFmtId="0" fontId="38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1" fillId="24" borderId="0" applyNumberFormat="0" applyBorder="0" applyAlignment="0" applyProtection="0"/>
    <xf numFmtId="0" fontId="9" fillId="2" borderId="0" applyNumberFormat="0" applyBorder="0" applyAlignment="0" applyProtection="0"/>
    <xf numFmtId="0" fontId="39" fillId="8" borderId="0" applyNumberFormat="0" applyBorder="0" applyAlignment="0" applyProtection="0"/>
    <xf numFmtId="0" fontId="9" fillId="2" borderId="0" applyNumberFormat="0" applyBorder="0" applyAlignment="0" applyProtection="0"/>
    <xf numFmtId="0" fontId="39" fillId="43" borderId="0" applyNumberFormat="0" applyBorder="0" applyAlignment="0" applyProtection="0"/>
    <xf numFmtId="0" fontId="3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39" fillId="43" borderId="0" applyNumberFormat="0" applyBorder="0" applyAlignment="0" applyProtection="0"/>
    <xf numFmtId="0" fontId="9" fillId="2" borderId="0" applyNumberFormat="0" applyBorder="0" applyAlignment="0" applyProtection="0"/>
    <xf numFmtId="0" fontId="40" fillId="16" borderId="0" applyNumberFormat="0" applyBorder="0" applyAlignment="0" applyProtection="0"/>
    <xf numFmtId="0" fontId="39" fillId="43" borderId="0" applyNumberFormat="0" applyBorder="0" applyAlignment="0" applyProtection="0"/>
    <xf numFmtId="0" fontId="9" fillId="2" borderId="0" applyNumberFormat="0" applyBorder="0" applyAlignment="0" applyProtection="0"/>
    <xf numFmtId="0" fontId="40" fillId="16" borderId="0" applyNumberFormat="0" applyBorder="0" applyAlignment="0" applyProtection="0"/>
    <xf numFmtId="0" fontId="39" fillId="4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1" fillId="27" borderId="0" applyNumberFormat="0" applyBorder="0" applyAlignment="0" applyProtection="0"/>
    <xf numFmtId="0" fontId="9" fillId="3" borderId="0" applyNumberFormat="0" applyBorder="0" applyAlignment="0" applyProtection="0"/>
    <xf numFmtId="0" fontId="39" fillId="9" borderId="0" applyNumberFormat="0" applyBorder="0" applyAlignment="0" applyProtection="0"/>
    <xf numFmtId="0" fontId="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3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3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1" fillId="30" borderId="0" applyNumberFormat="0" applyBorder="0" applyAlignment="0" applyProtection="0"/>
    <xf numFmtId="0" fontId="9" fillId="4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9" fillId="23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40" fillId="23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40" fillId="23" borderId="0" applyNumberFormat="0" applyBorder="0" applyAlignment="0" applyProtection="0"/>
    <xf numFmtId="0" fontId="39" fillId="2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1" fillId="33" borderId="0" applyNumberFormat="0" applyBorder="0" applyAlignment="0" applyProtection="0"/>
    <xf numFmtId="0" fontId="9" fillId="5" borderId="0" applyNumberFormat="0" applyBorder="0" applyAlignment="0" applyProtection="0"/>
    <xf numFmtId="0" fontId="39" fillId="7" borderId="0" applyNumberFormat="0" applyBorder="0" applyAlignment="0" applyProtection="0"/>
    <xf numFmtId="0" fontId="9" fillId="5" borderId="0" applyNumberFormat="0" applyBorder="0" applyAlignment="0" applyProtection="0"/>
    <xf numFmtId="0" fontId="39" fillId="43" borderId="0" applyNumberFormat="0" applyBorder="0" applyAlignment="0" applyProtection="0"/>
    <xf numFmtId="0" fontId="3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39" fillId="43" borderId="0" applyNumberFormat="0" applyBorder="0" applyAlignment="0" applyProtection="0"/>
    <xf numFmtId="0" fontId="9" fillId="5" borderId="0" applyNumberFormat="0" applyBorder="0" applyAlignment="0" applyProtection="0"/>
    <xf numFmtId="0" fontId="40" fillId="16" borderId="0" applyNumberFormat="0" applyBorder="0" applyAlignment="0" applyProtection="0"/>
    <xf numFmtId="0" fontId="39" fillId="43" borderId="0" applyNumberFormat="0" applyBorder="0" applyAlignment="0" applyProtection="0"/>
    <xf numFmtId="0" fontId="9" fillId="5" borderId="0" applyNumberFormat="0" applyBorder="0" applyAlignment="0" applyProtection="0"/>
    <xf numFmtId="0" fontId="40" fillId="16" borderId="0" applyNumberFormat="0" applyBorder="0" applyAlignment="0" applyProtection="0"/>
    <xf numFmtId="0" fontId="39" fillId="4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1" fillId="36" borderId="0" applyNumberFormat="0" applyBorder="0" applyAlignment="0" applyProtection="0"/>
    <xf numFmtId="0" fontId="9" fillId="6" borderId="0" applyNumberFormat="0" applyBorder="0" applyAlignment="0" applyProtection="0"/>
    <xf numFmtId="0" fontId="39" fillId="6" borderId="0" applyNumberFormat="0" applyBorder="0" applyAlignment="0" applyProtection="0"/>
    <xf numFmtId="0" fontId="9" fillId="6" borderId="0" applyNumberFormat="0" applyBorder="0" applyAlignment="0" applyProtection="0"/>
    <xf numFmtId="0" fontId="39" fillId="6" borderId="0" applyNumberFormat="0" applyBorder="0" applyAlignment="0" applyProtection="0"/>
    <xf numFmtId="0" fontId="9" fillId="6" borderId="0" applyNumberFormat="0" applyBorder="0" applyAlignment="0" applyProtection="0"/>
    <xf numFmtId="0" fontId="39" fillId="6" borderId="0" applyNumberFormat="0" applyBorder="0" applyAlignment="0" applyProtection="0"/>
    <xf numFmtId="0" fontId="9" fillId="6" borderId="0" applyNumberFormat="0" applyBorder="0" applyAlignment="0" applyProtection="0"/>
    <xf numFmtId="0" fontId="40" fillId="6" borderId="0" applyNumberFormat="0" applyBorder="0" applyAlignment="0" applyProtection="0"/>
    <xf numFmtId="0" fontId="39" fillId="6" borderId="0" applyNumberFormat="0" applyBorder="0" applyAlignment="0" applyProtection="0"/>
    <xf numFmtId="0" fontId="9" fillId="6" borderId="0" applyNumberFormat="0" applyBorder="0" applyAlignment="0" applyProtection="0"/>
    <xf numFmtId="0" fontId="3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1" fillId="39" borderId="0" applyNumberFormat="0" applyBorder="0" applyAlignment="0" applyProtection="0"/>
    <xf numFmtId="0" fontId="9" fillId="7" borderId="0" applyNumberFormat="0" applyBorder="0" applyAlignment="0" applyProtection="0"/>
    <xf numFmtId="0" fontId="39" fillId="23" borderId="0" applyNumberFormat="0" applyBorder="0" applyAlignment="0" applyProtection="0"/>
    <xf numFmtId="0" fontId="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23" borderId="0" applyNumberFormat="0" applyBorder="0" applyAlignment="0" applyProtection="0"/>
    <xf numFmtId="0" fontId="9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7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1" fillId="25" borderId="0" applyNumberFormat="0" applyBorder="0" applyAlignment="0" applyProtection="0"/>
    <xf numFmtId="0" fontId="9" fillId="8" borderId="0" applyNumberFormat="0" applyBorder="0" applyAlignment="0" applyProtection="0"/>
    <xf numFmtId="0" fontId="39" fillId="6" borderId="0" applyNumberFormat="0" applyBorder="0" applyAlignment="0" applyProtection="0"/>
    <xf numFmtId="0" fontId="9" fillId="8" borderId="0" applyNumberFormat="0" applyBorder="0" applyAlignment="0" applyProtection="0"/>
    <xf numFmtId="0" fontId="39" fillId="20" borderId="0" applyNumberFormat="0" applyBorder="0" applyAlignment="0" applyProtection="0"/>
    <xf numFmtId="0" fontId="3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39" fillId="20" borderId="0" applyNumberFormat="0" applyBorder="0" applyAlignment="0" applyProtection="0"/>
    <xf numFmtId="0" fontId="9" fillId="8" borderId="0" applyNumberFormat="0" applyBorder="0" applyAlignment="0" applyProtection="0"/>
    <xf numFmtId="0" fontId="40" fillId="16" borderId="0" applyNumberFormat="0" applyBorder="0" applyAlignment="0" applyProtection="0"/>
    <xf numFmtId="0" fontId="39" fillId="20" borderId="0" applyNumberFormat="0" applyBorder="0" applyAlignment="0" applyProtection="0"/>
    <xf numFmtId="0" fontId="9" fillId="8" borderId="0" applyNumberFormat="0" applyBorder="0" applyAlignment="0" applyProtection="0"/>
    <xf numFmtId="0" fontId="40" fillId="16" borderId="0" applyNumberFormat="0" applyBorder="0" applyAlignment="0" applyProtection="0"/>
    <xf numFmtId="0" fontId="39" fillId="2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1" fillId="28" borderId="0" applyNumberFormat="0" applyBorder="0" applyAlignment="0" applyProtection="0"/>
    <xf numFmtId="0" fontId="9" fillId="9" borderId="0" applyNumberFormat="0" applyBorder="0" applyAlignment="0" applyProtection="0"/>
    <xf numFmtId="0" fontId="39" fillId="9" borderId="0" applyNumberFormat="0" applyBorder="0" applyAlignment="0" applyProtection="0"/>
    <xf numFmtId="0" fontId="9" fillId="9" borderId="0" applyNumberFormat="0" applyBorder="0" applyAlignment="0" applyProtection="0"/>
    <xf numFmtId="0" fontId="39" fillId="9" borderId="0" applyNumberFormat="0" applyBorder="0" applyAlignment="0" applyProtection="0"/>
    <xf numFmtId="0" fontId="9" fillId="9" borderId="0" applyNumberFormat="0" applyBorder="0" applyAlignment="0" applyProtection="0"/>
    <xf numFmtId="0" fontId="39" fillId="9" borderId="0" applyNumberFormat="0" applyBorder="0" applyAlignment="0" applyProtection="0"/>
    <xf numFmtId="0" fontId="9" fillId="9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9" fillId="9" borderId="0" applyNumberFormat="0" applyBorder="0" applyAlignment="0" applyProtection="0"/>
    <xf numFmtId="0" fontId="3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1" fillId="31" borderId="0" applyNumberFormat="0" applyBorder="0" applyAlignment="0" applyProtection="0"/>
    <xf numFmtId="0" fontId="9" fillId="10" borderId="0" applyNumberFormat="0" applyBorder="0" applyAlignment="0" applyProtection="0"/>
    <xf numFmtId="0" fontId="39" fillId="22" borderId="0" applyNumberFormat="0" applyBorder="0" applyAlignment="0" applyProtection="0"/>
    <xf numFmtId="0" fontId="9" fillId="10" borderId="0" applyNumberFormat="0" applyBorder="0" applyAlignment="0" applyProtection="0"/>
    <xf numFmtId="0" fontId="39" fillId="22" borderId="0" applyNumberFormat="0" applyBorder="0" applyAlignment="0" applyProtection="0"/>
    <xf numFmtId="0" fontId="9" fillId="10" borderId="0" applyNumberFormat="0" applyBorder="0" applyAlignment="0" applyProtection="0"/>
    <xf numFmtId="0" fontId="9" fillId="22" borderId="0" applyNumberFormat="0" applyBorder="0" applyAlignment="0" applyProtection="0"/>
    <xf numFmtId="0" fontId="39" fillId="22" borderId="0" applyNumberFormat="0" applyBorder="0" applyAlignment="0" applyProtection="0"/>
    <xf numFmtId="0" fontId="9" fillId="10" borderId="0" applyNumberFormat="0" applyBorder="0" applyAlignment="0" applyProtection="0"/>
    <xf numFmtId="0" fontId="40" fillId="22" borderId="0" applyNumberFormat="0" applyBorder="0" applyAlignment="0" applyProtection="0"/>
    <xf numFmtId="0" fontId="39" fillId="22" borderId="0" applyNumberFormat="0" applyBorder="0" applyAlignment="0" applyProtection="0"/>
    <xf numFmtId="0" fontId="9" fillId="10" borderId="0" applyNumberFormat="0" applyBorder="0" applyAlignment="0" applyProtection="0"/>
    <xf numFmtId="0" fontId="40" fillId="22" borderId="0" applyNumberFormat="0" applyBorder="0" applyAlignment="0" applyProtection="0"/>
    <xf numFmtId="0" fontId="39" fillId="2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1" fillId="34" borderId="0" applyNumberFormat="0" applyBorder="0" applyAlignment="0" applyProtection="0"/>
    <xf numFmtId="0" fontId="9" fillId="5" borderId="0" applyNumberFormat="0" applyBorder="0" applyAlignment="0" applyProtection="0"/>
    <xf numFmtId="0" fontId="39" fillId="3" borderId="0" applyNumberFormat="0" applyBorder="0" applyAlignment="0" applyProtection="0"/>
    <xf numFmtId="0" fontId="9" fillId="5" borderId="0" applyNumberFormat="0" applyBorder="0" applyAlignment="0" applyProtection="0"/>
    <xf numFmtId="0" fontId="39" fillId="20" borderId="0" applyNumberFormat="0" applyBorder="0" applyAlignment="0" applyProtection="0"/>
    <xf numFmtId="0" fontId="3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39" fillId="20" borderId="0" applyNumberFormat="0" applyBorder="0" applyAlignment="0" applyProtection="0"/>
    <xf numFmtId="0" fontId="9" fillId="5" borderId="0" applyNumberFormat="0" applyBorder="0" applyAlignment="0" applyProtection="0"/>
    <xf numFmtId="0" fontId="40" fillId="16" borderId="0" applyNumberFormat="0" applyBorder="0" applyAlignment="0" applyProtection="0"/>
    <xf numFmtId="0" fontId="39" fillId="20" borderId="0" applyNumberFormat="0" applyBorder="0" applyAlignment="0" applyProtection="0"/>
    <xf numFmtId="0" fontId="9" fillId="5" borderId="0" applyNumberFormat="0" applyBorder="0" applyAlignment="0" applyProtection="0"/>
    <xf numFmtId="0" fontId="40" fillId="16" borderId="0" applyNumberFormat="0" applyBorder="0" applyAlignment="0" applyProtection="0"/>
    <xf numFmtId="0" fontId="39" fillId="2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1" fillId="37" borderId="0" applyNumberFormat="0" applyBorder="0" applyAlignment="0" applyProtection="0"/>
    <xf numFmtId="0" fontId="9" fillId="8" borderId="0" applyNumberFormat="0" applyBorder="0" applyAlignment="0" applyProtection="0"/>
    <xf numFmtId="0" fontId="39" fillId="6" borderId="0" applyNumberFormat="0" applyBorder="0" applyAlignment="0" applyProtection="0"/>
    <xf numFmtId="0" fontId="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9" fillId="8" borderId="0" applyNumberFormat="0" applyBorder="0" applyAlignment="0" applyProtection="0"/>
    <xf numFmtId="0" fontId="39" fillId="8" borderId="0" applyNumberFormat="0" applyBorder="0" applyAlignment="0" applyProtection="0"/>
    <xf numFmtId="0" fontId="9" fillId="8" borderId="0" applyNumberFormat="0" applyBorder="0" applyAlignment="0" applyProtection="0"/>
    <xf numFmtId="0" fontId="40" fillId="8" borderId="0" applyNumberFormat="0" applyBorder="0" applyAlignment="0" applyProtection="0"/>
    <xf numFmtId="0" fontId="39" fillId="8" borderId="0" applyNumberFormat="0" applyBorder="0" applyAlignment="0" applyProtection="0"/>
    <xf numFmtId="0" fontId="9" fillId="8" borderId="0" applyNumberFormat="0" applyBorder="0" applyAlignment="0" applyProtection="0"/>
    <xf numFmtId="0" fontId="3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1" fillId="40" borderId="0" applyNumberFormat="0" applyBorder="0" applyAlignment="0" applyProtection="0"/>
    <xf numFmtId="0" fontId="9" fillId="11" borderId="0" applyNumberFormat="0" applyBorder="0" applyAlignment="0" applyProtection="0"/>
    <xf numFmtId="0" fontId="39" fillId="23" borderId="0" applyNumberFormat="0" applyBorder="0" applyAlignment="0" applyProtection="0"/>
    <xf numFmtId="0" fontId="9" fillId="11" borderId="0" applyNumberFormat="0" applyBorder="0" applyAlignment="0" applyProtection="0"/>
    <xf numFmtId="0" fontId="39" fillId="7" borderId="0" applyNumberFormat="0" applyBorder="0" applyAlignment="0" applyProtection="0"/>
    <xf numFmtId="0" fontId="39" fillId="23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11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11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1" fillId="26" borderId="0" applyNumberFormat="0" applyBorder="0" applyAlignment="0" applyProtection="0"/>
    <xf numFmtId="0" fontId="42" fillId="6" borderId="0" applyNumberFormat="0" applyBorder="0" applyAlignment="0" applyProtection="0"/>
    <xf numFmtId="0" fontId="10" fillId="12" borderId="0" applyNumberFormat="0" applyBorder="0" applyAlignment="0" applyProtection="0"/>
    <xf numFmtId="0" fontId="43" fillId="14" borderId="0" applyNumberFormat="0" applyBorder="0" applyAlignment="0" applyProtection="0"/>
    <xf numFmtId="0" fontId="42" fillId="6" borderId="0" applyNumberFormat="0" applyBorder="0" applyAlignment="0" applyProtection="0"/>
    <xf numFmtId="0" fontId="10" fillId="12" borderId="0" applyNumberFormat="0" applyBorder="0" applyAlignment="0" applyProtection="0"/>
    <xf numFmtId="0" fontId="43" fillId="14" borderId="0" applyNumberFormat="0" applyBorder="0" applyAlignment="0" applyProtection="0"/>
    <xf numFmtId="0" fontId="10" fillId="12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2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1" fillId="29" borderId="0" applyNumberFormat="0" applyBorder="0" applyAlignment="0" applyProtection="0"/>
    <xf numFmtId="0" fontId="42" fillId="19" borderId="0" applyNumberFormat="0" applyBorder="0" applyAlignment="0" applyProtection="0"/>
    <xf numFmtId="0" fontId="10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19" borderId="0" applyNumberFormat="0" applyBorder="0" applyAlignment="0" applyProtection="0"/>
    <xf numFmtId="0" fontId="10" fillId="9" borderId="0" applyNumberFormat="0" applyBorder="0" applyAlignment="0" applyProtection="0"/>
    <xf numFmtId="0" fontId="43" fillId="9" borderId="0" applyNumberFormat="0" applyBorder="0" applyAlignment="0" applyProtection="0"/>
    <xf numFmtId="0" fontId="10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9" borderId="0" applyNumberFormat="0" applyBorder="0" applyAlignment="0" applyProtection="0"/>
    <xf numFmtId="0" fontId="10" fillId="9" borderId="0" applyNumberFormat="0" applyBorder="0" applyAlignment="0" applyProtection="0"/>
    <xf numFmtId="0" fontId="43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41" fillId="32" borderId="0" applyNumberFormat="0" applyBorder="0" applyAlignment="0" applyProtection="0"/>
    <xf numFmtId="0" fontId="42" fillId="11" borderId="0" applyNumberFormat="0" applyBorder="0" applyAlignment="0" applyProtection="0"/>
    <xf numFmtId="0" fontId="10" fillId="10" borderId="0" applyNumberFormat="0" applyBorder="0" applyAlignment="0" applyProtection="0"/>
    <xf numFmtId="0" fontId="43" fillId="22" borderId="0" applyNumberFormat="0" applyBorder="0" applyAlignment="0" applyProtection="0"/>
    <xf numFmtId="0" fontId="42" fillId="11" borderId="0" applyNumberFormat="0" applyBorder="0" applyAlignment="0" applyProtection="0"/>
    <xf numFmtId="0" fontId="10" fillId="10" borderId="0" applyNumberFormat="0" applyBorder="0" applyAlignment="0" applyProtection="0"/>
    <xf numFmtId="0" fontId="43" fillId="22" borderId="0" applyNumberFormat="0" applyBorder="0" applyAlignment="0" applyProtection="0"/>
    <xf numFmtId="0" fontId="10" fillId="10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0" fontId="10" fillId="10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41" fillId="35" borderId="0" applyNumberFormat="0" applyBorder="0" applyAlignment="0" applyProtection="0"/>
    <xf numFmtId="0" fontId="42" fillId="3" borderId="0" applyNumberFormat="0" applyBorder="0" applyAlignment="0" applyProtection="0"/>
    <xf numFmtId="0" fontId="10" fillId="13" borderId="0" applyNumberFormat="0" applyBorder="0" applyAlignment="0" applyProtection="0"/>
    <xf numFmtId="0" fontId="43" fillId="20" borderId="0" applyNumberFormat="0" applyBorder="0" applyAlignment="0" applyProtection="0"/>
    <xf numFmtId="0" fontId="42" fillId="3" borderId="0" applyNumberFormat="0" applyBorder="0" applyAlignment="0" applyProtection="0"/>
    <xf numFmtId="0" fontId="10" fillId="13" borderId="0" applyNumberFormat="0" applyBorder="0" applyAlignment="0" applyProtection="0"/>
    <xf numFmtId="0" fontId="43" fillId="20" borderId="0" applyNumberFormat="0" applyBorder="0" applyAlignment="0" applyProtection="0"/>
    <xf numFmtId="0" fontId="10" fillId="13" borderId="0" applyNumberFormat="0" applyBorder="0" applyAlignment="0" applyProtection="0"/>
    <xf numFmtId="0" fontId="44" fillId="20" borderId="0" applyNumberFormat="0" applyBorder="0" applyAlignment="0" applyProtection="0"/>
    <xf numFmtId="0" fontId="43" fillId="20" borderId="0" applyNumberFormat="0" applyBorder="0" applyAlignment="0" applyProtection="0"/>
    <xf numFmtId="0" fontId="10" fillId="13" borderId="0" applyNumberFormat="0" applyBorder="0" applyAlignment="0" applyProtection="0"/>
    <xf numFmtId="0" fontId="44" fillId="20" borderId="0" applyNumberFormat="0" applyBorder="0" applyAlignment="0" applyProtection="0"/>
    <xf numFmtId="0" fontId="43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41" fillId="38" borderId="0" applyNumberFormat="0" applyBorder="0" applyAlignment="0" applyProtection="0"/>
    <xf numFmtId="0" fontId="42" fillId="6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42" fillId="6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41" fillId="41" borderId="0" applyNumberFormat="0" applyBorder="0" applyAlignment="0" applyProtection="0"/>
    <xf numFmtId="0" fontId="42" fillId="9" borderId="0" applyNumberFormat="0" applyBorder="0" applyAlignment="0" applyProtection="0"/>
    <xf numFmtId="0" fontId="10" fillId="15" borderId="0" applyNumberFormat="0" applyBorder="0" applyAlignment="0" applyProtection="0"/>
    <xf numFmtId="0" fontId="43" fillId="7" borderId="0" applyNumberFormat="0" applyBorder="0" applyAlignment="0" applyProtection="0"/>
    <xf numFmtId="0" fontId="42" fillId="9" borderId="0" applyNumberFormat="0" applyBorder="0" applyAlignment="0" applyProtection="0"/>
    <xf numFmtId="0" fontId="10" fillId="15" borderId="0" applyNumberFormat="0" applyBorder="0" applyAlignment="0" applyProtection="0"/>
    <xf numFmtId="0" fontId="43" fillId="7" borderId="0" applyNumberFormat="0" applyBorder="0" applyAlignment="0" applyProtection="0"/>
    <xf numFmtId="0" fontId="10" fillId="15" borderId="0" applyNumberFormat="0" applyBorder="0" applyAlignment="0" applyProtection="0"/>
    <xf numFmtId="0" fontId="44" fillId="7" borderId="0" applyNumberFormat="0" applyBorder="0" applyAlignment="0" applyProtection="0"/>
    <xf numFmtId="0" fontId="43" fillId="7" borderId="0" applyNumberFormat="0" applyBorder="0" applyAlignment="0" applyProtection="0"/>
    <xf numFmtId="0" fontId="10" fillId="15" borderId="0" applyNumberFormat="0" applyBorder="0" applyAlignment="0" applyProtection="0"/>
    <xf numFmtId="0" fontId="44" fillId="7" borderId="0" applyNumberFormat="0" applyBorder="0" applyAlignment="0" applyProtection="0"/>
    <xf numFmtId="0" fontId="43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167" fontId="34" fillId="0" borderId="0"/>
    <xf numFmtId="0" fontId="13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18" fillId="21" borderId="7" applyNumberFormat="0" applyAlignment="0" applyProtection="0"/>
    <xf numFmtId="168" fontId="5" fillId="0" borderId="0">
      <alignment horizontal="center"/>
    </xf>
    <xf numFmtId="16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46" fillId="0" borderId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1" fillId="7" borderId="1" applyNumberFormat="0" applyAlignment="0" applyProtection="0"/>
    <xf numFmtId="0" fontId="47" fillId="7" borderId="1" applyNumberFormat="0" applyAlignment="0" applyProtection="0"/>
    <xf numFmtId="0" fontId="47" fillId="7" borderId="1" applyNumberFormat="0" applyAlignment="0" applyProtection="0"/>
    <xf numFmtId="0" fontId="23" fillId="0" borderId="9" applyNumberFormat="0" applyFill="0" applyAlignment="0" applyProtection="0"/>
    <xf numFmtId="170" fontId="5" fillId="0" borderId="0">
      <alignment horizontal="center"/>
    </xf>
    <xf numFmtId="0" fontId="20" fillId="22" borderId="0" applyNumberFormat="0" applyBorder="0" applyAlignment="0" applyProtection="0"/>
    <xf numFmtId="0" fontId="34" fillId="0" borderId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0" fontId="34" fillId="23" borderId="8" applyNumberFormat="0" applyFont="0" applyAlignment="0" applyProtection="0"/>
    <xf numFmtId="0" fontId="12" fillId="20" borderId="2" applyNumberFormat="0" applyAlignment="0" applyProtection="0"/>
    <xf numFmtId="0" fontId="48" fillId="20" borderId="2" applyNumberFormat="0" applyAlignment="0" applyProtection="0"/>
    <xf numFmtId="0" fontId="48" fillId="20" borderId="2" applyNumberFormat="0" applyAlignment="0" applyProtection="0"/>
    <xf numFmtId="0" fontId="48" fillId="20" borderId="2" applyNumberFormat="0" applyAlignment="0" applyProtection="0"/>
    <xf numFmtId="2" fontId="49" fillId="44" borderId="16" applyProtection="0"/>
    <xf numFmtId="2" fontId="49" fillId="44" borderId="16" applyProtection="0"/>
    <xf numFmtId="2" fontId="50" fillId="0" borderId="0" applyFill="0" applyBorder="0" applyProtection="0"/>
    <xf numFmtId="2" fontId="37" fillId="0" borderId="0" applyFill="0" applyBorder="0" applyProtection="0"/>
    <xf numFmtId="2" fontId="37" fillId="45" borderId="16" applyProtection="0"/>
    <xf numFmtId="2" fontId="37" fillId="46" borderId="16" applyProtection="0"/>
    <xf numFmtId="2" fontId="37" fillId="47" borderId="16" applyProtection="0"/>
    <xf numFmtId="2" fontId="37" fillId="47" borderId="16" applyProtection="0">
      <alignment horizontal="center"/>
    </xf>
    <xf numFmtId="2" fontId="37" fillId="46" borderId="16" applyProtection="0">
      <alignment horizontal="center"/>
    </xf>
    <xf numFmtId="0" fontId="19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6" applyNumberFormat="0" applyFill="0" applyAlignment="0" applyProtection="0"/>
    <xf numFmtId="171" fontId="34" fillId="0" borderId="0">
      <alignment horizontal="center"/>
    </xf>
    <xf numFmtId="0" fontId="24" fillId="0" borderId="0" applyNumberFormat="0" applyFill="0" applyBorder="0" applyAlignment="0" applyProtection="0"/>
    <xf numFmtId="0" fontId="41" fillId="48" borderId="0" applyNumberFormat="0" applyBorder="0" applyAlignment="0" applyProtection="0"/>
    <xf numFmtId="0" fontId="42" fillId="49" borderId="0" applyNumberFormat="0" applyBorder="0" applyAlignment="0" applyProtection="0"/>
    <xf numFmtId="0" fontId="10" fillId="16" borderId="0" applyNumberFormat="0" applyBorder="0" applyAlignment="0" applyProtection="0"/>
    <xf numFmtId="0" fontId="43" fillId="14" borderId="0" applyNumberFormat="0" applyBorder="0" applyAlignment="0" applyProtection="0"/>
    <xf numFmtId="0" fontId="42" fillId="49" borderId="0" applyNumberFormat="0" applyBorder="0" applyAlignment="0" applyProtection="0"/>
    <xf numFmtId="0" fontId="10" fillId="16" borderId="0" applyNumberFormat="0" applyBorder="0" applyAlignment="0" applyProtection="0"/>
    <xf numFmtId="0" fontId="43" fillId="14" borderId="0" applyNumberFormat="0" applyBorder="0" applyAlignment="0" applyProtection="0"/>
    <xf numFmtId="0" fontId="10" fillId="16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6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1" fillId="50" borderId="0" applyNumberFormat="0" applyBorder="0" applyAlignment="0" applyProtection="0"/>
    <xf numFmtId="0" fontId="42" fillId="19" borderId="0" applyNumberFormat="0" applyBorder="0" applyAlignment="0" applyProtection="0"/>
    <xf numFmtId="0" fontId="10" fillId="17" borderId="0" applyNumberFormat="0" applyBorder="0" applyAlignment="0" applyProtection="0"/>
    <xf numFmtId="0" fontId="43" fillId="17" borderId="0" applyNumberFormat="0" applyBorder="0" applyAlignment="0" applyProtection="0"/>
    <xf numFmtId="0" fontId="42" fillId="19" borderId="0" applyNumberFormat="0" applyBorder="0" applyAlignment="0" applyProtection="0"/>
    <xf numFmtId="0" fontId="10" fillId="17" borderId="0" applyNumberFormat="0" applyBorder="0" applyAlignment="0" applyProtection="0"/>
    <xf numFmtId="0" fontId="43" fillId="17" borderId="0" applyNumberFormat="0" applyBorder="0" applyAlignment="0" applyProtection="0"/>
    <xf numFmtId="0" fontId="10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7" borderId="0" applyNumberFormat="0" applyBorder="0" applyAlignment="0" applyProtection="0"/>
    <xf numFmtId="0" fontId="10" fillId="17" borderId="0" applyNumberFormat="0" applyBorder="0" applyAlignment="0" applyProtection="0"/>
    <xf numFmtId="0" fontId="43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41" fillId="51" borderId="0" applyNumberFormat="0" applyBorder="0" applyAlignment="0" applyProtection="0"/>
    <xf numFmtId="0" fontId="42" fillId="11" borderId="0" applyNumberFormat="0" applyBorder="0" applyAlignment="0" applyProtection="0"/>
    <xf numFmtId="0" fontId="10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1" borderId="0" applyNumberFormat="0" applyBorder="0" applyAlignment="0" applyProtection="0"/>
    <xf numFmtId="0" fontId="10" fillId="18" borderId="0" applyNumberFormat="0" applyBorder="0" applyAlignment="0" applyProtection="0"/>
    <xf numFmtId="0" fontId="43" fillId="18" borderId="0" applyNumberFormat="0" applyBorder="0" applyAlignment="0" applyProtection="0"/>
    <xf numFmtId="0" fontId="10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8" borderId="0" applyNumberFormat="0" applyBorder="0" applyAlignment="0" applyProtection="0"/>
    <xf numFmtId="0" fontId="10" fillId="18" borderId="0" applyNumberFormat="0" applyBorder="0" applyAlignment="0" applyProtection="0"/>
    <xf numFmtId="0" fontId="43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1" fillId="52" borderId="0" applyNumberFormat="0" applyBorder="0" applyAlignment="0" applyProtection="0"/>
    <xf numFmtId="0" fontId="42" fillId="53" borderId="0" applyNumberFormat="0" applyBorder="0" applyAlignment="0" applyProtection="0"/>
    <xf numFmtId="0" fontId="10" fillId="13" borderId="0" applyNumberFormat="0" applyBorder="0" applyAlignment="0" applyProtection="0"/>
    <xf numFmtId="0" fontId="43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13" borderId="0" applyNumberFormat="0" applyBorder="0" applyAlignment="0" applyProtection="0"/>
    <xf numFmtId="0" fontId="43" fillId="53" borderId="0" applyNumberFormat="0" applyBorder="0" applyAlignment="0" applyProtection="0"/>
    <xf numFmtId="0" fontId="10" fillId="13" borderId="0" applyNumberFormat="0" applyBorder="0" applyAlignment="0" applyProtection="0"/>
    <xf numFmtId="0" fontId="44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13" borderId="0" applyNumberFormat="0" applyBorder="0" applyAlignment="0" applyProtection="0"/>
    <xf numFmtId="0" fontId="44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41" fillId="54" borderId="0" applyNumberFormat="0" applyBorder="0" applyAlignment="0" applyProtection="0"/>
    <xf numFmtId="0" fontId="42" fillId="14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43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41" fillId="55" borderId="0" applyNumberFormat="0" applyBorder="0" applyAlignment="0" applyProtection="0"/>
    <xf numFmtId="0" fontId="42" fillId="17" borderId="0" applyNumberFormat="0" applyBorder="0" applyAlignment="0" applyProtection="0"/>
    <xf numFmtId="0" fontId="10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17" borderId="0" applyNumberFormat="0" applyBorder="0" applyAlignment="0" applyProtection="0"/>
    <xf numFmtId="0" fontId="10" fillId="19" borderId="0" applyNumberFormat="0" applyBorder="0" applyAlignment="0" applyProtection="0"/>
    <xf numFmtId="0" fontId="43" fillId="19" borderId="0" applyNumberFormat="0" applyBorder="0" applyAlignment="0" applyProtection="0"/>
    <xf numFmtId="0" fontId="10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19" borderId="0" applyNumberFormat="0" applyBorder="0" applyAlignment="0" applyProtection="0"/>
    <xf numFmtId="0" fontId="10" fillId="19" borderId="0" applyNumberFormat="0" applyBorder="0" applyAlignment="0" applyProtection="0"/>
    <xf numFmtId="0" fontId="43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52" fillId="56" borderId="17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53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54" fillId="57" borderId="18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43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43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55" fillId="43" borderId="19" applyNumberFormat="0" applyAlignment="0" applyProtection="0"/>
    <xf numFmtId="0" fontId="12" fillId="43" borderId="2" applyNumberFormat="0" applyAlignment="0" applyProtection="0"/>
    <xf numFmtId="0" fontId="55" fillId="43" borderId="19" applyNumberFormat="0" applyAlignment="0" applyProtection="0"/>
    <xf numFmtId="0" fontId="12" fillId="43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56" fillId="57" borderId="17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43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43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57" fillId="43" borderId="1" applyNumberFormat="0" applyAlignment="0" applyProtection="0"/>
    <xf numFmtId="0" fontId="13" fillId="43" borderId="1" applyNumberFormat="0" applyAlignment="0" applyProtection="0"/>
    <xf numFmtId="0" fontId="57" fillId="43" borderId="1" applyNumberFormat="0" applyAlignment="0" applyProtection="0"/>
    <xf numFmtId="0" fontId="13" fillId="43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4" fontId="31" fillId="0" borderId="0" applyFont="0" applyFill="0" applyBorder="0" applyAlignment="0" applyProtection="0"/>
    <xf numFmtId="0" fontId="34" fillId="0" borderId="0"/>
    <xf numFmtId="164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59" fillId="0" borderId="20" applyNumberFormat="0" applyFill="0" applyAlignment="0" applyProtection="0"/>
    <xf numFmtId="0" fontId="14" fillId="0" borderId="3" applyNumberFormat="0" applyFill="0" applyAlignment="0" applyProtection="0"/>
    <xf numFmtId="0" fontId="60" fillId="0" borderId="21" applyNumberFormat="0" applyFill="0" applyAlignment="0" applyProtection="0"/>
    <xf numFmtId="0" fontId="14" fillId="0" borderId="3" applyNumberFormat="0" applyFill="0" applyAlignment="0" applyProtection="0"/>
    <xf numFmtId="0" fontId="60" fillId="0" borderId="21" applyNumberFormat="0" applyFill="0" applyAlignment="0" applyProtection="0"/>
    <xf numFmtId="0" fontId="14" fillId="0" borderId="3" applyNumberFormat="0" applyFill="0" applyAlignment="0" applyProtection="0"/>
    <xf numFmtId="0" fontId="61" fillId="0" borderId="21" applyNumberFormat="0" applyFill="0" applyAlignment="0" applyProtection="0"/>
    <xf numFmtId="0" fontId="60" fillId="0" borderId="21" applyNumberFormat="0" applyFill="0" applyAlignment="0" applyProtection="0"/>
    <xf numFmtId="0" fontId="61" fillId="0" borderId="21" applyNumberFormat="0" applyFill="0" applyAlignment="0" applyProtection="0"/>
    <xf numFmtId="0" fontId="60" fillId="0" borderId="21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62" fillId="0" borderId="22" applyNumberFormat="0" applyFill="0" applyAlignment="0" applyProtection="0"/>
    <xf numFmtId="0" fontId="15" fillId="0" borderId="4" applyNumberFormat="0" applyFill="0" applyAlignment="0" applyProtection="0"/>
    <xf numFmtId="0" fontId="63" fillId="0" borderId="4" applyNumberFormat="0" applyFill="0" applyAlignment="0" applyProtection="0"/>
    <xf numFmtId="0" fontId="15" fillId="0" borderId="4" applyNumberFormat="0" applyFill="0" applyAlignment="0" applyProtection="0"/>
    <xf numFmtId="0" fontId="63" fillId="0" borderId="4" applyNumberFormat="0" applyFill="0" applyAlignment="0" applyProtection="0"/>
    <xf numFmtId="0" fontId="15" fillId="0" borderId="4" applyNumberFormat="0" applyFill="0" applyAlignment="0" applyProtection="0"/>
    <xf numFmtId="0" fontId="64" fillId="0" borderId="4" applyNumberFormat="0" applyFill="0" applyAlignment="0" applyProtection="0"/>
    <xf numFmtId="0" fontId="63" fillId="0" borderId="4" applyNumberFormat="0" applyFill="0" applyAlignment="0" applyProtection="0"/>
    <xf numFmtId="0" fontId="64" fillId="0" borderId="4" applyNumberFormat="0" applyFill="0" applyAlignment="0" applyProtection="0"/>
    <xf numFmtId="0" fontId="63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65" fillId="0" borderId="23" applyNumberFormat="0" applyFill="0" applyAlignment="0" applyProtection="0"/>
    <xf numFmtId="0" fontId="16" fillId="0" borderId="5" applyNumberFormat="0" applyFill="0" applyAlignment="0" applyProtection="0"/>
    <xf numFmtId="0" fontId="66" fillId="0" borderId="24" applyNumberFormat="0" applyFill="0" applyAlignment="0" applyProtection="0"/>
    <xf numFmtId="0" fontId="16" fillId="0" borderId="5" applyNumberFormat="0" applyFill="0" applyAlignment="0" applyProtection="0"/>
    <xf numFmtId="0" fontId="66" fillId="0" borderId="24" applyNumberFormat="0" applyFill="0" applyAlignment="0" applyProtection="0"/>
    <xf numFmtId="0" fontId="16" fillId="0" borderId="5" applyNumberFormat="0" applyFill="0" applyAlignment="0" applyProtection="0"/>
    <xf numFmtId="0" fontId="67" fillId="0" borderId="24" applyNumberFormat="0" applyFill="0" applyAlignment="0" applyProtection="0"/>
    <xf numFmtId="0" fontId="66" fillId="0" borderId="24" applyNumberFormat="0" applyFill="0" applyAlignment="0" applyProtection="0"/>
    <xf numFmtId="0" fontId="67" fillId="0" borderId="24" applyNumberFormat="0" applyFill="0" applyAlignment="0" applyProtection="0"/>
    <xf numFmtId="0" fontId="66" fillId="0" borderId="2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68" fillId="0" borderId="26" applyNumberFormat="0" applyFill="0" applyAlignment="0" applyProtection="0"/>
    <xf numFmtId="0" fontId="17" fillId="0" borderId="6" applyNumberFormat="0" applyFill="0" applyAlignment="0" applyProtection="0"/>
    <xf numFmtId="0" fontId="68" fillId="0" borderId="26" applyNumberFormat="0" applyFill="0" applyAlignment="0" applyProtection="0"/>
    <xf numFmtId="0" fontId="68" fillId="0" borderId="27" applyNumberFormat="0" applyFill="0" applyAlignment="0" applyProtection="0"/>
    <xf numFmtId="0" fontId="68" fillId="0" borderId="26" applyNumberFormat="0" applyFill="0" applyAlignment="0" applyProtection="0"/>
    <xf numFmtId="0" fontId="17" fillId="0" borderId="6" applyNumberFormat="0" applyFill="0" applyAlignment="0" applyProtection="0"/>
    <xf numFmtId="0" fontId="68" fillId="0" borderId="27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5" fillId="0" borderId="27" applyNumberFormat="0" applyFill="0" applyAlignment="0" applyProtection="0"/>
    <xf numFmtId="0" fontId="68" fillId="0" borderId="27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5" fillId="0" borderId="27" applyNumberFormat="0" applyFill="0" applyAlignment="0" applyProtection="0"/>
    <xf numFmtId="0" fontId="68" fillId="0" borderId="27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69" fillId="58" borderId="28" applyNumberFormat="0" applyAlignment="0" applyProtection="0"/>
    <xf numFmtId="0" fontId="70" fillId="21" borderId="7" applyNumberFormat="0" applyAlignment="0" applyProtection="0"/>
    <xf numFmtId="0" fontId="18" fillId="21" borderId="7" applyNumberFormat="0" applyAlignment="0" applyProtection="0"/>
    <xf numFmtId="0" fontId="71" fillId="21" borderId="7" applyNumberFormat="0" applyAlignment="0" applyProtection="0"/>
    <xf numFmtId="0" fontId="70" fillId="21" borderId="7" applyNumberFormat="0" applyAlignment="0" applyProtection="0"/>
    <xf numFmtId="0" fontId="18" fillId="21" borderId="7" applyNumberFormat="0" applyAlignment="0" applyProtection="0"/>
    <xf numFmtId="0" fontId="71" fillId="21" borderId="7" applyNumberFormat="0" applyAlignment="0" applyProtection="0"/>
    <xf numFmtId="0" fontId="18" fillId="21" borderId="7" applyNumberFormat="0" applyAlignment="0" applyProtection="0"/>
    <xf numFmtId="0" fontId="72" fillId="59" borderId="29" applyNumberFormat="0" applyAlignment="0" applyProtection="0"/>
    <xf numFmtId="0" fontId="71" fillId="21" borderId="7" applyNumberFormat="0" applyAlignment="0" applyProtection="0"/>
    <xf numFmtId="0" fontId="18" fillId="21" borderId="7" applyNumberFormat="0" applyAlignment="0" applyProtection="0"/>
    <xf numFmtId="0" fontId="71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5" fillId="60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7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77" fillId="0" borderId="0"/>
    <xf numFmtId="174" fontId="33" fillId="0" borderId="0"/>
    <xf numFmtId="0" fontId="77" fillId="0" borderId="0"/>
    <xf numFmtId="0" fontId="77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77" fillId="0" borderId="0"/>
    <xf numFmtId="0" fontId="77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1" fillId="0" borderId="0"/>
    <xf numFmtId="0" fontId="77" fillId="0" borderId="0"/>
    <xf numFmtId="0" fontId="77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8" fillId="0" borderId="0"/>
    <xf numFmtId="0" fontId="79" fillId="0" borderId="0"/>
    <xf numFmtId="0" fontId="79" fillId="0" borderId="0"/>
    <xf numFmtId="0" fontId="7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9" fillId="0" borderId="0"/>
    <xf numFmtId="0" fontId="33" fillId="0" borderId="0"/>
    <xf numFmtId="0" fontId="82" fillId="0" borderId="0"/>
    <xf numFmtId="4" fontId="83" fillId="0" borderId="0">
      <alignment wrapText="1"/>
    </xf>
    <xf numFmtId="0" fontId="79" fillId="0" borderId="0"/>
    <xf numFmtId="0" fontId="79" fillId="0" borderId="0"/>
    <xf numFmtId="0" fontId="79" fillId="0" borderId="0"/>
    <xf numFmtId="0" fontId="34" fillId="0" borderId="0"/>
    <xf numFmtId="0" fontId="33" fillId="0" borderId="0"/>
    <xf numFmtId="0" fontId="33" fillId="0" borderId="0">
      <alignment vertical="top"/>
    </xf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77" fillId="0" borderId="0"/>
    <xf numFmtId="0" fontId="77" fillId="0" borderId="0"/>
    <xf numFmtId="0" fontId="33" fillId="0" borderId="0"/>
    <xf numFmtId="0" fontId="1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77" fillId="0" borderId="0"/>
    <xf numFmtId="0" fontId="7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7" fillId="0" borderId="0"/>
    <xf numFmtId="0" fontId="77" fillId="0" borderId="0"/>
    <xf numFmtId="0" fontId="7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81" fillId="0" borderId="0"/>
    <xf numFmtId="0" fontId="81" fillId="0" borderId="0"/>
    <xf numFmtId="0" fontId="81" fillId="0" borderId="0"/>
    <xf numFmtId="0" fontId="79" fillId="0" borderId="0"/>
    <xf numFmtId="0" fontId="81" fillId="0" borderId="0"/>
    <xf numFmtId="0" fontId="1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7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33" fillId="0" borderId="0"/>
    <xf numFmtId="0" fontId="79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3" fillId="0" borderId="0"/>
    <xf numFmtId="0" fontId="77" fillId="0" borderId="0"/>
    <xf numFmtId="0" fontId="1" fillId="0" borderId="0"/>
    <xf numFmtId="0" fontId="33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77" fillId="0" borderId="0"/>
    <xf numFmtId="0" fontId="81" fillId="0" borderId="0"/>
    <xf numFmtId="0" fontId="34" fillId="0" borderId="0"/>
    <xf numFmtId="0" fontId="81" fillId="0" borderId="0"/>
    <xf numFmtId="0" fontId="34" fillId="0" borderId="0"/>
    <xf numFmtId="0" fontId="81" fillId="0" borderId="0"/>
    <xf numFmtId="0" fontId="34" fillId="0" borderId="0"/>
    <xf numFmtId="0" fontId="81" fillId="0" borderId="0"/>
    <xf numFmtId="0" fontId="34" fillId="0" borderId="0"/>
    <xf numFmtId="0" fontId="81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" fillId="0" borderId="0"/>
    <xf numFmtId="0" fontId="81" fillId="0" borderId="0"/>
    <xf numFmtId="0" fontId="8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81" fillId="0" borderId="0"/>
    <xf numFmtId="175" fontId="87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34" fillId="0" borderId="0"/>
    <xf numFmtId="0" fontId="34" fillId="0" borderId="0"/>
    <xf numFmtId="0" fontId="81" fillId="0" borderId="0"/>
    <xf numFmtId="0" fontId="81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9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33" fillId="0" borderId="0"/>
    <xf numFmtId="0" fontId="1" fillId="0" borderId="0"/>
    <xf numFmtId="0" fontId="1" fillId="0" borderId="0"/>
    <xf numFmtId="0" fontId="77" fillId="0" borderId="0"/>
    <xf numFmtId="0" fontId="79" fillId="0" borderId="0"/>
    <xf numFmtId="0" fontId="9" fillId="0" borderId="0"/>
    <xf numFmtId="0" fontId="7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61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90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9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62" borderId="30" applyNumberFormat="0" applyFont="0" applyAlignment="0" applyProtection="0"/>
    <xf numFmtId="0" fontId="33" fillId="23" borderId="8" applyNumberFormat="0" applyFont="0" applyAlignment="0" applyProtection="0"/>
    <xf numFmtId="0" fontId="79" fillId="23" borderId="8" applyNumberFormat="0" applyFont="0" applyAlignment="0" applyProtection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0" fontId="83" fillId="23" borderId="8" applyNumberFormat="0" applyFont="0" applyAlignment="0" applyProtection="0"/>
    <xf numFmtId="0" fontId="9" fillId="23" borderId="8" applyNumberFormat="0" applyFont="0" applyAlignment="0" applyProtection="0"/>
    <xf numFmtId="0" fontId="33" fillId="23" borderId="8" applyNumberFormat="0" applyFont="0" applyAlignment="0" applyProtection="0"/>
    <xf numFmtId="0" fontId="34" fillId="23" borderId="31" applyNumberFormat="0" applyFont="0" applyAlignment="0" applyProtection="0"/>
    <xf numFmtId="0" fontId="83" fillId="23" borderId="8" applyNumberFormat="0" applyFont="0" applyAlignment="0" applyProtection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0" fontId="34" fillId="23" borderId="8" applyNumberFormat="0" applyFont="0" applyAlignment="0" applyProtection="0"/>
    <xf numFmtId="0" fontId="34" fillId="23" borderId="8" applyNumberFormat="0" applyFont="0" applyAlignment="0" applyProtection="0"/>
    <xf numFmtId="0" fontId="83" fillId="23" borderId="8" applyNumberFormat="0" applyFont="0" applyAlignment="0" applyProtection="0"/>
    <xf numFmtId="0" fontId="34" fillId="23" borderId="8" applyNumberFormat="0" applyFont="0" applyAlignment="0" applyProtection="0"/>
    <xf numFmtId="0" fontId="34" fillId="23" borderId="8" applyNumberFormat="0" applyFont="0" applyAlignment="0" applyProtection="0"/>
    <xf numFmtId="0" fontId="83" fillId="23" borderId="8" applyNumberFormat="0" applyFont="0" applyAlignment="0" applyProtection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3" fillId="0" borderId="32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94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3" fillId="0" borderId="0"/>
    <xf numFmtId="0" fontId="35" fillId="0" borderId="0">
      <alignment vertical="top"/>
    </xf>
    <xf numFmtId="0" fontId="95" fillId="0" borderId="0">
      <alignment horizontal="left"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8" fillId="6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99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34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Fill="1"/>
    <xf numFmtId="49" fontId="4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49" fontId="0" fillId="0" borderId="0" xfId="0" applyNumberForma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0" fontId="26" fillId="0" borderId="0" xfId="0" applyFont="1" applyFill="1"/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49" fontId="4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right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center" vertical="center" wrapText="1"/>
    </xf>
    <xf numFmtId="166" fontId="6" fillId="0" borderId="15" xfId="0" applyNumberFormat="1" applyFont="1" applyFill="1" applyBorder="1" applyAlignment="1">
      <alignment horizontal="right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1" fontId="6" fillId="0" borderId="15" xfId="0" applyNumberFormat="1" applyFont="1" applyFill="1" applyBorder="1" applyAlignment="1" applyProtection="1">
      <alignment vertical="center" wrapText="1"/>
    </xf>
    <xf numFmtId="49" fontId="6" fillId="0" borderId="15" xfId="0" applyNumberFormat="1" applyFont="1" applyFill="1" applyBorder="1" applyAlignment="1" applyProtection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0" fillId="0" borderId="0" xfId="0" applyFont="1"/>
    <xf numFmtId="1" fontId="27" fillId="0" borderId="15" xfId="0" applyNumberFormat="1" applyFont="1" applyFill="1" applyBorder="1" applyAlignment="1" applyProtection="1">
      <alignment vertical="center" wrapText="1"/>
    </xf>
    <xf numFmtId="49" fontId="27" fillId="0" borderId="15" xfId="0" applyNumberFormat="1" applyFont="1" applyFill="1" applyBorder="1" applyAlignment="1" applyProtection="1">
      <alignment horizontal="center" vertical="center" wrapText="1"/>
    </xf>
    <xf numFmtId="166" fontId="27" fillId="0" borderId="15" xfId="0" applyNumberFormat="1" applyFont="1" applyFill="1" applyBorder="1" applyAlignment="1">
      <alignment horizontal="right" vertical="center" wrapText="1"/>
    </xf>
    <xf numFmtId="49" fontId="28" fillId="0" borderId="15" xfId="0" applyNumberFormat="1" applyFont="1" applyBorder="1" applyAlignment="1">
      <alignment horizontal="left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0" fontId="102" fillId="0" borderId="0" xfId="0" applyFont="1"/>
    <xf numFmtId="1" fontId="27" fillId="0" borderId="15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/>
    <xf numFmtId="0" fontId="26" fillId="0" borderId="0" xfId="0" applyFont="1" applyFill="1" applyAlignment="1"/>
    <xf numFmtId="0" fontId="6" fillId="0" borderId="15" xfId="0" applyNumberFormat="1" applyFont="1" applyFill="1" applyBorder="1" applyAlignment="1" applyProtection="1">
      <alignment vertical="center" wrapText="1"/>
    </xf>
    <xf numFmtId="49" fontId="27" fillId="0" borderId="15" xfId="0" applyNumberFormat="1" applyFont="1" applyBorder="1" applyAlignment="1">
      <alignment vertical="center" wrapText="1"/>
    </xf>
    <xf numFmtId="49" fontId="6" fillId="0" borderId="15" xfId="0" applyNumberFormat="1" applyFont="1" applyBorder="1" applyAlignment="1">
      <alignment vertical="center" wrapText="1"/>
    </xf>
    <xf numFmtId="0" fontId="26" fillId="0" borderId="0" xfId="0" applyFont="1" applyAlignment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right" vertical="center" wrapText="1"/>
    </xf>
    <xf numFmtId="0" fontId="104" fillId="0" borderId="0" xfId="0" applyFont="1" applyFill="1" applyBorder="1" applyAlignment="1">
      <alignment horizontal="center"/>
    </xf>
    <xf numFmtId="0" fontId="105" fillId="0" borderId="0" xfId="0" applyFont="1" applyFill="1" applyBorder="1" applyAlignment="1">
      <alignment vertical="center"/>
    </xf>
    <xf numFmtId="0" fontId="105" fillId="0" borderId="0" xfId="0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right" vertical="center"/>
    </xf>
    <xf numFmtId="49" fontId="106" fillId="0" borderId="0" xfId="0" applyNumberFormat="1" applyFont="1" applyFill="1" applyBorder="1" applyAlignment="1">
      <alignment horizontal="center" vertical="center"/>
    </xf>
    <xf numFmtId="166" fontId="106" fillId="0" borderId="0" xfId="0" applyNumberFormat="1" applyFont="1" applyFill="1" applyBorder="1" applyAlignment="1">
      <alignment horizontal="right" vertical="center" wrapText="1"/>
    </xf>
    <xf numFmtId="0" fontId="107" fillId="0" borderId="0" xfId="0" applyFont="1" applyFill="1" applyBorder="1"/>
    <xf numFmtId="0" fontId="108" fillId="0" borderId="0" xfId="0" applyNumberFormat="1" applyFont="1" applyFill="1" applyBorder="1" applyAlignment="1" applyProtection="1">
      <alignment horizontal="center" vertical="center" wrapText="1"/>
    </xf>
    <xf numFmtId="49" fontId="109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108" fillId="0" borderId="0" xfId="0" applyFont="1" applyFill="1" applyAlignment="1"/>
    <xf numFmtId="49" fontId="7" fillId="0" borderId="0" xfId="0" applyNumberFormat="1" applyFont="1" applyAlignment="1">
      <alignment horizontal="center"/>
    </xf>
    <xf numFmtId="0" fontId="108" fillId="0" borderId="0" xfId="0" applyFont="1" applyFill="1" applyAlignment="1">
      <alignment horizontal="left"/>
    </xf>
    <xf numFmtId="0" fontId="108" fillId="0" borderId="0" xfId="0" applyFont="1" applyFill="1" applyAlignment="1">
      <alignment horizontal="center"/>
    </xf>
    <xf numFmtId="0" fontId="107" fillId="0" borderId="0" xfId="0" applyFont="1"/>
    <xf numFmtId="0" fontId="108" fillId="0" borderId="0" xfId="0" applyNumberFormat="1" applyFont="1" applyFill="1" applyAlignment="1">
      <alignment horizontal="center" vertical="center" wrapText="1"/>
    </xf>
    <xf numFmtId="49" fontId="109" fillId="0" borderId="0" xfId="0" applyNumberFormat="1" applyFont="1" applyAlignment="1">
      <alignment horizontal="center"/>
    </xf>
    <xf numFmtId="49" fontId="105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left" vertical="center" wrapText="1"/>
    </xf>
    <xf numFmtId="0" fontId="28" fillId="0" borderId="15" xfId="0" applyNumberFormat="1" applyFont="1" applyBorder="1" applyAlignment="1">
      <alignment vertical="center" wrapText="1"/>
    </xf>
    <xf numFmtId="0" fontId="28" fillId="0" borderId="33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vertical="center" wrapText="1"/>
    </xf>
    <xf numFmtId="0" fontId="4" fillId="64" borderId="0" xfId="0" applyFont="1" applyFill="1" applyAlignment="1">
      <alignment horizontal="center" vertical="center" wrapText="1"/>
    </xf>
    <xf numFmtId="0" fontId="4" fillId="64" borderId="0" xfId="0" applyNumberFormat="1" applyFont="1" applyFill="1" applyAlignment="1">
      <alignment wrapText="1"/>
    </xf>
    <xf numFmtId="0" fontId="4" fillId="64" borderId="0" xfId="0" applyNumberFormat="1" applyFont="1" applyFill="1" applyAlignment="1">
      <alignment vertical="center" wrapText="1"/>
    </xf>
    <xf numFmtId="0" fontId="4" fillId="64" borderId="0" xfId="0" applyNumberFormat="1" applyFont="1" applyFill="1" applyAlignment="1">
      <alignment horizontal="center" vertical="center" wrapText="1"/>
    </xf>
    <xf numFmtId="49" fontId="2" fillId="64" borderId="0" xfId="0" applyNumberFormat="1" applyFont="1" applyFill="1" applyBorder="1" applyAlignment="1">
      <alignment vertical="center"/>
    </xf>
    <xf numFmtId="0" fontId="27" fillId="64" borderId="15" xfId="0" applyNumberFormat="1" applyFont="1" applyFill="1" applyBorder="1" applyAlignment="1" applyProtection="1">
      <alignment horizontal="center" vertical="center" wrapText="1"/>
    </xf>
    <xf numFmtId="0" fontId="6" fillId="64" borderId="15" xfId="0" applyNumberFormat="1" applyFont="1" applyFill="1" applyBorder="1" applyAlignment="1" applyProtection="1">
      <alignment horizontal="center" vertical="center" wrapText="1"/>
    </xf>
    <xf numFmtId="166" fontId="27" fillId="64" borderId="15" xfId="0" applyNumberFormat="1" applyFont="1" applyFill="1" applyBorder="1" applyAlignment="1">
      <alignment horizontal="right" vertical="center" wrapText="1"/>
    </xf>
    <xf numFmtId="4" fontId="6" fillId="64" borderId="15" xfId="0" applyNumberFormat="1" applyFont="1" applyFill="1" applyBorder="1" applyAlignment="1">
      <alignment horizontal="right" vertical="center" wrapText="1"/>
    </xf>
    <xf numFmtId="166" fontId="6" fillId="64" borderId="15" xfId="0" applyNumberFormat="1" applyFont="1" applyFill="1" applyBorder="1" applyAlignment="1">
      <alignment horizontal="right" vertical="center" wrapText="1"/>
    </xf>
    <xf numFmtId="49" fontId="0" fillId="64" borderId="0" xfId="0" applyNumberFormat="1" applyFill="1"/>
    <xf numFmtId="166" fontId="27" fillId="64" borderId="0" xfId="0" applyNumberFormat="1" applyFont="1" applyFill="1" applyBorder="1" applyAlignment="1">
      <alignment horizontal="right" vertical="center" wrapText="1"/>
    </xf>
    <xf numFmtId="166" fontId="106" fillId="64" borderId="0" xfId="0" applyNumberFormat="1" applyFont="1" applyFill="1" applyBorder="1" applyAlignment="1">
      <alignment horizontal="right" vertical="center" wrapText="1"/>
    </xf>
    <xf numFmtId="49" fontId="109" fillId="64" borderId="0" xfId="0" applyNumberFormat="1" applyFont="1" applyFill="1" applyBorder="1" applyAlignment="1" applyProtection="1">
      <alignment horizontal="center" vertical="center" wrapText="1"/>
    </xf>
    <xf numFmtId="49" fontId="109" fillId="64" borderId="0" xfId="0" applyNumberFormat="1" applyFont="1" applyFill="1" applyAlignment="1">
      <alignment horizontal="center"/>
    </xf>
    <xf numFmtId="166" fontId="28" fillId="0" borderId="15" xfId="0" applyNumberFormat="1" applyFont="1" applyBorder="1" applyAlignment="1">
      <alignment vertical="center" wrapText="1"/>
    </xf>
    <xf numFmtId="166" fontId="28" fillId="64" borderId="15" xfId="0" applyNumberFormat="1" applyFont="1" applyFill="1" applyBorder="1" applyAlignment="1">
      <alignment vertical="center" wrapText="1"/>
    </xf>
    <xf numFmtId="177" fontId="28" fillId="0" borderId="15" xfId="0" applyNumberFormat="1" applyFont="1" applyBorder="1" applyAlignment="1">
      <alignment vertical="center" wrapText="1"/>
    </xf>
    <xf numFmtId="4" fontId="27" fillId="64" borderId="15" xfId="0" applyNumberFormat="1" applyFont="1" applyFill="1" applyBorder="1" applyAlignment="1">
      <alignment horizontal="right" vertical="center" wrapText="1"/>
    </xf>
    <xf numFmtId="0" fontId="28" fillId="64" borderId="0" xfId="0" applyFont="1" applyFill="1" applyAlignment="1">
      <alignment horizontal="justify" vertical="top" wrapText="1"/>
    </xf>
    <xf numFmtId="49" fontId="28" fillId="64" borderId="15" xfId="0" applyNumberFormat="1" applyFont="1" applyFill="1" applyBorder="1" applyAlignment="1">
      <alignment horizontal="center" vertical="center" wrapText="1"/>
    </xf>
    <xf numFmtId="1" fontId="27" fillId="64" borderId="15" xfId="0" applyNumberFormat="1" applyFont="1" applyFill="1" applyBorder="1" applyAlignment="1" applyProtection="1">
      <alignment vertical="center" wrapText="1"/>
    </xf>
    <xf numFmtId="49" fontId="28" fillId="64" borderId="15" xfId="0" applyNumberFormat="1" applyFont="1" applyFill="1" applyBorder="1" applyAlignment="1">
      <alignment horizontal="left" vertical="center" wrapText="1"/>
    </xf>
    <xf numFmtId="49" fontId="27" fillId="64" borderId="15" xfId="0" applyNumberFormat="1" applyFont="1" applyFill="1" applyBorder="1" applyAlignment="1" applyProtection="1">
      <alignment horizontal="center" vertical="center" wrapText="1"/>
    </xf>
    <xf numFmtId="49" fontId="27" fillId="64" borderId="15" xfId="0" applyNumberFormat="1" applyFont="1" applyFill="1" applyBorder="1" applyAlignment="1">
      <alignment vertical="center" wrapText="1"/>
    </xf>
    <xf numFmtId="0" fontId="28" fillId="64" borderId="15" xfId="0" applyNumberFormat="1" applyFont="1" applyFill="1" applyBorder="1" applyAlignment="1">
      <alignment vertical="center" wrapText="1"/>
    </xf>
    <xf numFmtId="0" fontId="28" fillId="64" borderId="33" xfId="0" applyNumberFormat="1" applyFont="1" applyFill="1" applyBorder="1" applyAlignment="1">
      <alignment vertical="center" wrapText="1"/>
    </xf>
    <xf numFmtId="2" fontId="28" fillId="64" borderId="15" xfId="0" applyNumberFormat="1" applyFont="1" applyFill="1" applyBorder="1" applyAlignment="1">
      <alignment vertical="center"/>
    </xf>
    <xf numFmtId="2" fontId="28" fillId="0" borderId="15" xfId="0" applyNumberFormat="1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2" fontId="7" fillId="0" borderId="34" xfId="0" applyNumberFormat="1" applyFont="1" applyBorder="1" applyAlignment="1">
      <alignment vertical="center" wrapText="1"/>
    </xf>
    <xf numFmtId="0" fontId="7" fillId="0" borderId="3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vertical="center" wrapText="1"/>
    </xf>
    <xf numFmtId="177" fontId="27" fillId="0" borderId="15" xfId="0" applyNumberFormat="1" applyFont="1" applyFill="1" applyBorder="1" applyAlignment="1">
      <alignment horizontal="right" vertical="center" wrapText="1"/>
    </xf>
    <xf numFmtId="177" fontId="27" fillId="64" borderId="15" xfId="0" applyNumberFormat="1" applyFont="1" applyFill="1" applyBorder="1" applyAlignment="1">
      <alignment horizontal="right" vertical="center" wrapText="1"/>
    </xf>
    <xf numFmtId="177" fontId="6" fillId="0" borderId="15" xfId="0" applyNumberFormat="1" applyFont="1" applyFill="1" applyBorder="1" applyAlignment="1">
      <alignment horizontal="right" vertical="center" wrapText="1"/>
    </xf>
    <xf numFmtId="177" fontId="6" fillId="64" borderId="15" xfId="0" applyNumberFormat="1" applyFont="1" applyFill="1" applyBorder="1" applyAlignment="1">
      <alignment horizontal="right" vertical="center" wrapText="1"/>
    </xf>
    <xf numFmtId="177" fontId="28" fillId="64" borderId="15" xfId="0" applyNumberFormat="1" applyFont="1" applyFill="1" applyBorder="1" applyAlignment="1">
      <alignment vertical="center" wrapText="1"/>
    </xf>
    <xf numFmtId="177" fontId="28" fillId="64" borderId="34" xfId="0" applyNumberFormat="1" applyFont="1" applyFill="1" applyBorder="1" applyAlignment="1">
      <alignment vertical="center" wrapText="1"/>
    </xf>
    <xf numFmtId="177" fontId="28" fillId="0" borderId="34" xfId="0" applyNumberFormat="1" applyFont="1" applyBorder="1" applyAlignment="1">
      <alignment vertical="center" wrapText="1"/>
    </xf>
    <xf numFmtId="177" fontId="7" fillId="0" borderId="15" xfId="0" applyNumberFormat="1" applyFont="1" applyBorder="1" applyAlignment="1">
      <alignment vertical="center" wrapText="1"/>
    </xf>
    <xf numFmtId="0" fontId="28" fillId="0" borderId="0" xfId="0" applyFont="1" applyAlignment="1">
      <alignment horizontal="justify" vertical="top" wrapText="1"/>
    </xf>
    <xf numFmtId="2" fontId="28" fillId="0" borderId="15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49" fontId="103" fillId="0" borderId="15" xfId="0" applyNumberFormat="1" applyFont="1" applyBorder="1" applyAlignment="1">
      <alignment horizontal="center" vertical="center" wrapText="1"/>
    </xf>
    <xf numFmtId="1" fontId="110" fillId="0" borderId="15" xfId="0" applyNumberFormat="1" applyFont="1" applyFill="1" applyBorder="1" applyAlignment="1" applyProtection="1">
      <alignment vertical="center" wrapText="1"/>
    </xf>
    <xf numFmtId="49" fontId="7" fillId="64" borderId="15" xfId="0" applyNumberFormat="1" applyFont="1" applyFill="1" applyBorder="1" applyAlignment="1">
      <alignment horizontal="left" vertical="center" wrapText="1"/>
    </xf>
    <xf numFmtId="49" fontId="6" fillId="64" borderId="15" xfId="0" applyNumberFormat="1" applyFont="1" applyFill="1" applyBorder="1" applyAlignment="1" applyProtection="1">
      <alignment horizontal="center" vertical="center" wrapText="1"/>
    </xf>
    <xf numFmtId="177" fontId="28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wrapText="1"/>
    </xf>
    <xf numFmtId="4" fontId="27" fillId="0" borderId="15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111" fillId="0" borderId="0" xfId="0" applyFont="1" applyAlignment="1">
      <alignment wrapText="1"/>
    </xf>
    <xf numFmtId="49" fontId="27" fillId="64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49" fontId="108" fillId="0" borderId="0" xfId="0" applyNumberFormat="1" applyFont="1" applyBorder="1" applyAlignment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100" fillId="0" borderId="0" xfId="0" applyFont="1" applyFill="1" applyAlignment="1">
      <alignment horizontal="center"/>
    </xf>
    <xf numFmtId="0" fontId="10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wrapText="1"/>
    </xf>
    <xf numFmtId="0" fontId="27" fillId="0" borderId="15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>
      <alignment horizontal="center" wrapText="1"/>
    </xf>
    <xf numFmtId="49" fontId="4" fillId="0" borderId="11" xfId="0" applyNumberFormat="1" applyFont="1" applyFill="1" applyBorder="1" applyAlignment="1">
      <alignment horizontal="left" wrapText="1"/>
    </xf>
    <xf numFmtId="0" fontId="28" fillId="64" borderId="35" xfId="0" applyFont="1" applyFill="1" applyBorder="1" applyAlignment="1">
      <alignment horizontal="right" vertical="center"/>
    </xf>
    <xf numFmtId="0" fontId="28" fillId="64" borderId="34" xfId="0" applyFont="1" applyFill="1" applyBorder="1" applyAlignment="1">
      <alignment horizontal="right" vertical="center"/>
    </xf>
  </cellXfs>
  <cellStyles count="1300">
    <cellStyle name="#" xfId="46"/>
    <cellStyle name="_(2011-03-17) МИНФИН+ФТСпрочие(Шипицына)" xfId="47"/>
    <cellStyle name="__153 Федеральная таможенная служба__34" xfId="48"/>
    <cellStyle name="_09.03.2011МИНФИН+ФТСпрочие" xfId="49"/>
    <cellStyle name="_2012-08-24 прогноз ИМ на 2012-2015" xfId="50"/>
    <cellStyle name="_CPI foodimp" xfId="51"/>
    <cellStyle name="_macro 2012 var 1" xfId="52"/>
    <cellStyle name="_SeriesAttributes" xfId="53"/>
    <cellStyle name="_v-2013-2030- 2b17.01.11Нах-cpiнов. курс inn 1-2-Е1xls" xfId="54"/>
    <cellStyle name="_ЕХ v2" xfId="55"/>
    <cellStyle name="_Кассовый план нефть ИТОГО январь " xfId="56"/>
    <cellStyle name="_Модель - 2(23)" xfId="57"/>
    <cellStyle name="_ОСНОВНАЯ КНИГА" xfId="58"/>
    <cellStyle name="_Сб-macro 2020" xfId="59"/>
    <cellStyle name="_Экспорт" xfId="60"/>
    <cellStyle name="_Экспорт 2" xfId="61"/>
    <cellStyle name="_Экспорт_2012-07-20 Кассовый план нефть ИТОГО июль цена до 90" xfId="62"/>
    <cellStyle name="_Экспорт_Экспорт" xfId="63"/>
    <cellStyle name="_Экспорт_Экспорт 2" xfId="64"/>
    <cellStyle name="_Экспорт_Экспорт_2012-07-20 Кассовый план нефть ИТОГО июль цена до 90" xfId="65"/>
    <cellStyle name="20% - Accent1" xfId="66"/>
    <cellStyle name="20% - Accent1 2" xfId="67"/>
    <cellStyle name="20% - Accent2" xfId="68"/>
    <cellStyle name="20% - Accent2 2" xfId="69"/>
    <cellStyle name="20% - Accent3" xfId="70"/>
    <cellStyle name="20% - Accent3 2" xfId="71"/>
    <cellStyle name="20% - Accent4" xfId="72"/>
    <cellStyle name="20% - Accent4 2" xfId="73"/>
    <cellStyle name="20% - Accent5" xfId="74"/>
    <cellStyle name="20% - Accent5 2" xfId="75"/>
    <cellStyle name="20% - Accent6" xfId="76"/>
    <cellStyle name="20% - Accent6 2" xfId="77"/>
    <cellStyle name="20% — акцент1" xfId="1"/>
    <cellStyle name="20% - Акцент1 2" xfId="78"/>
    <cellStyle name="20% - Акцент1 2 2" xfId="79"/>
    <cellStyle name="20% - Акцент1 2 2 2" xfId="80"/>
    <cellStyle name="20% - Акцент1 2 3" xfId="81"/>
    <cellStyle name="20% - Акцент1 2 4" xfId="82"/>
    <cellStyle name="20% - Акцент1 2 5" xfId="83"/>
    <cellStyle name="20% - Акцент1 3" xfId="84"/>
    <cellStyle name="20% - Акцент1 3 2" xfId="85"/>
    <cellStyle name="20% - Акцент1 3 2 2" xfId="86"/>
    <cellStyle name="20% - Акцент1 3 3" xfId="87"/>
    <cellStyle name="20% - Акцент1 4" xfId="88"/>
    <cellStyle name="20% - Акцент1 4 2" xfId="89"/>
    <cellStyle name="20% - Акцент1 4 3" xfId="90"/>
    <cellStyle name="20% - Акцент1 5" xfId="91"/>
    <cellStyle name="20% - Акцент1 5 2" xfId="92"/>
    <cellStyle name="20% - Акцент1 6" xfId="93"/>
    <cellStyle name="20% - Акцент1 7" xfId="94"/>
    <cellStyle name="20% — акцент2" xfId="2"/>
    <cellStyle name="20% - Акцент2 2" xfId="95"/>
    <cellStyle name="20% - Акцент2 2 2" xfId="96"/>
    <cellStyle name="20% - Акцент2 2 2 2" xfId="97"/>
    <cellStyle name="20% - Акцент2 2 3" xfId="98"/>
    <cellStyle name="20% - Акцент2 2 4" xfId="99"/>
    <cellStyle name="20% - Акцент2 2 5" xfId="100"/>
    <cellStyle name="20% - Акцент2 3" xfId="101"/>
    <cellStyle name="20% - Акцент2 3 2" xfId="102"/>
    <cellStyle name="20% - Акцент2 3 2 2" xfId="103"/>
    <cellStyle name="20% - Акцент2 3 3" xfId="104"/>
    <cellStyle name="20% - Акцент2 4" xfId="105"/>
    <cellStyle name="20% - Акцент2 4 2" xfId="106"/>
    <cellStyle name="20% - Акцент2 4 3" xfId="107"/>
    <cellStyle name="20% - Акцент2 5" xfId="108"/>
    <cellStyle name="20% - Акцент2 5 2" xfId="109"/>
    <cellStyle name="20% - Акцент2 6" xfId="110"/>
    <cellStyle name="20% - Акцент2 7" xfId="111"/>
    <cellStyle name="20% — акцент3" xfId="3"/>
    <cellStyle name="20% - Акцент3 2" xfId="112"/>
    <cellStyle name="20% - Акцент3 2 2" xfId="113"/>
    <cellStyle name="20% - Акцент3 2 2 2" xfId="114"/>
    <cellStyle name="20% - Акцент3 2 3" xfId="115"/>
    <cellStyle name="20% - Акцент3 2 4" xfId="116"/>
    <cellStyle name="20% - Акцент3 3" xfId="117"/>
    <cellStyle name="20% - Акцент3 3 2" xfId="118"/>
    <cellStyle name="20% - Акцент3 3 2 2" xfId="119"/>
    <cellStyle name="20% - Акцент3 3 3" xfId="120"/>
    <cellStyle name="20% - Акцент3 4" xfId="121"/>
    <cellStyle name="20% - Акцент3 4 2" xfId="122"/>
    <cellStyle name="20% - Акцент3 4 3" xfId="123"/>
    <cellStyle name="20% - Акцент3 5" xfId="124"/>
    <cellStyle name="20% - Акцент3 5 2" xfId="125"/>
    <cellStyle name="20% - Акцент3 6" xfId="126"/>
    <cellStyle name="20% - Акцент3 7" xfId="127"/>
    <cellStyle name="20% — акцент4" xfId="4"/>
    <cellStyle name="20% - Акцент4 2" xfId="128"/>
    <cellStyle name="20% - Акцент4 2 2" xfId="129"/>
    <cellStyle name="20% - Акцент4 2 2 2" xfId="130"/>
    <cellStyle name="20% - Акцент4 2 3" xfId="131"/>
    <cellStyle name="20% - Акцент4 2 4" xfId="132"/>
    <cellStyle name="20% - Акцент4 2 5" xfId="133"/>
    <cellStyle name="20% - Акцент4 3" xfId="134"/>
    <cellStyle name="20% - Акцент4 3 2" xfId="135"/>
    <cellStyle name="20% - Акцент4 3 2 2" xfId="136"/>
    <cellStyle name="20% - Акцент4 3 3" xfId="137"/>
    <cellStyle name="20% - Акцент4 4" xfId="138"/>
    <cellStyle name="20% - Акцент4 4 2" xfId="139"/>
    <cellStyle name="20% - Акцент4 4 3" xfId="140"/>
    <cellStyle name="20% - Акцент4 5" xfId="141"/>
    <cellStyle name="20% - Акцент4 5 2" xfId="142"/>
    <cellStyle name="20% - Акцент4 6" xfId="143"/>
    <cellStyle name="20% - Акцент4 7" xfId="144"/>
    <cellStyle name="20% — акцент5" xfId="5"/>
    <cellStyle name="20% - Акцент5 2" xfId="145"/>
    <cellStyle name="20% - Акцент5 2 2" xfId="146"/>
    <cellStyle name="20% - Акцент5 2 2 2" xfId="147"/>
    <cellStyle name="20% - Акцент5 2 3" xfId="148"/>
    <cellStyle name="20% - Акцент5 2 4" xfId="149"/>
    <cellStyle name="20% - Акцент5 3" xfId="150"/>
    <cellStyle name="20% - Акцент5 3 2" xfId="151"/>
    <cellStyle name="20% - Акцент5 3 3" xfId="152"/>
    <cellStyle name="20% - Акцент5 4" xfId="153"/>
    <cellStyle name="20% - Акцент5 4 2" xfId="154"/>
    <cellStyle name="20% - Акцент5 4 3" xfId="155"/>
    <cellStyle name="20% - Акцент5 5" xfId="156"/>
    <cellStyle name="20% - Акцент5 6" xfId="157"/>
    <cellStyle name="20% - Акцент5 7" xfId="158"/>
    <cellStyle name="20% — акцент6" xfId="6"/>
    <cellStyle name="20% - Акцент6 2" xfId="159"/>
    <cellStyle name="20% - Акцент6 2 2" xfId="160"/>
    <cellStyle name="20% - Акцент6 2 2 2" xfId="161"/>
    <cellStyle name="20% - Акцент6 2 3" xfId="162"/>
    <cellStyle name="20% - Акцент6 2 4" xfId="163"/>
    <cellStyle name="20% - Акцент6 2 5" xfId="164"/>
    <cellStyle name="20% - Акцент6 3" xfId="165"/>
    <cellStyle name="20% - Акцент6 3 2" xfId="166"/>
    <cellStyle name="20% - Акцент6 3 3" xfId="167"/>
    <cellStyle name="20% - Акцент6 4" xfId="168"/>
    <cellStyle name="20% - Акцент6 4 2" xfId="169"/>
    <cellStyle name="20% - Акцент6 4 3" xfId="170"/>
    <cellStyle name="20% - Акцент6 5" xfId="171"/>
    <cellStyle name="20% - Акцент6 6" xfId="172"/>
    <cellStyle name="20% - Акцент6 7" xfId="173"/>
    <cellStyle name="40% - Accent1" xfId="174"/>
    <cellStyle name="40% - Accent1 2" xfId="175"/>
    <cellStyle name="40% - Accent2" xfId="176"/>
    <cellStyle name="40% - Accent2 2" xfId="177"/>
    <cellStyle name="40% - Accent3" xfId="178"/>
    <cellStyle name="40% - Accent3 2" xfId="179"/>
    <cellStyle name="40% - Accent4" xfId="180"/>
    <cellStyle name="40% - Accent4 2" xfId="181"/>
    <cellStyle name="40% - Accent5" xfId="182"/>
    <cellStyle name="40% - Accent5 2" xfId="183"/>
    <cellStyle name="40% - Accent6" xfId="184"/>
    <cellStyle name="40% - Accent6 2" xfId="185"/>
    <cellStyle name="40% — акцент1" xfId="7"/>
    <cellStyle name="40% - Акцент1 2" xfId="186"/>
    <cellStyle name="40% - Акцент1 2 2" xfId="187"/>
    <cellStyle name="40% - Акцент1 2 2 2" xfId="188"/>
    <cellStyle name="40% - Акцент1 2 3" xfId="189"/>
    <cellStyle name="40% - Акцент1 2 4" xfId="190"/>
    <cellStyle name="40% - Акцент1 2 5" xfId="191"/>
    <cellStyle name="40% - Акцент1 3" xfId="192"/>
    <cellStyle name="40% - Акцент1 3 2" xfId="193"/>
    <cellStyle name="40% - Акцент1 3 2 2" xfId="194"/>
    <cellStyle name="40% - Акцент1 3 3" xfId="195"/>
    <cellStyle name="40% - Акцент1 4" xfId="196"/>
    <cellStyle name="40% - Акцент1 4 2" xfId="197"/>
    <cellStyle name="40% - Акцент1 4 3" xfId="198"/>
    <cellStyle name="40% - Акцент1 5" xfId="199"/>
    <cellStyle name="40% - Акцент1 5 2" xfId="200"/>
    <cellStyle name="40% - Акцент1 6" xfId="201"/>
    <cellStyle name="40% - Акцент1 7" xfId="202"/>
    <cellStyle name="40% — акцент2" xfId="8"/>
    <cellStyle name="40% - Акцент2 2" xfId="203"/>
    <cellStyle name="40% - Акцент2 2 2" xfId="204"/>
    <cellStyle name="40% - Акцент2 2 2 2" xfId="205"/>
    <cellStyle name="40% - Акцент2 2 3" xfId="206"/>
    <cellStyle name="40% - Акцент2 2 4" xfId="207"/>
    <cellStyle name="40% - Акцент2 3" xfId="208"/>
    <cellStyle name="40% - Акцент2 3 2" xfId="209"/>
    <cellStyle name="40% - Акцент2 3 3" xfId="210"/>
    <cellStyle name="40% - Акцент2 4" xfId="211"/>
    <cellStyle name="40% - Акцент2 4 2" xfId="212"/>
    <cellStyle name="40% - Акцент2 4 3" xfId="213"/>
    <cellStyle name="40% - Акцент2 5" xfId="214"/>
    <cellStyle name="40% - Акцент2 6" xfId="215"/>
    <cellStyle name="40% - Акцент2 7" xfId="216"/>
    <cellStyle name="40% — акцент3" xfId="9"/>
    <cellStyle name="40% - Акцент3 2" xfId="217"/>
    <cellStyle name="40% - Акцент3 2 2" xfId="218"/>
    <cellStyle name="40% - Акцент3 2 2 2" xfId="219"/>
    <cellStyle name="40% - Акцент3 2 3" xfId="220"/>
    <cellStyle name="40% - Акцент3 2 4" xfId="221"/>
    <cellStyle name="40% - Акцент3 3" xfId="222"/>
    <cellStyle name="40% - Акцент3 3 2" xfId="223"/>
    <cellStyle name="40% - Акцент3 3 2 2" xfId="224"/>
    <cellStyle name="40% - Акцент3 3 3" xfId="225"/>
    <cellStyle name="40% - Акцент3 4" xfId="226"/>
    <cellStyle name="40% - Акцент3 4 2" xfId="227"/>
    <cellStyle name="40% - Акцент3 4 3" xfId="228"/>
    <cellStyle name="40% - Акцент3 5" xfId="229"/>
    <cellStyle name="40% - Акцент3 5 2" xfId="230"/>
    <cellStyle name="40% - Акцент3 6" xfId="231"/>
    <cellStyle name="40% - Акцент3 7" xfId="232"/>
    <cellStyle name="40% — акцент4" xfId="10"/>
    <cellStyle name="40% - Акцент4 2" xfId="233"/>
    <cellStyle name="40% - Акцент4 2 2" xfId="234"/>
    <cellStyle name="40% - Акцент4 2 2 2" xfId="235"/>
    <cellStyle name="40% - Акцент4 2 3" xfId="236"/>
    <cellStyle name="40% - Акцент4 2 4" xfId="237"/>
    <cellStyle name="40% - Акцент4 2 5" xfId="238"/>
    <cellStyle name="40% - Акцент4 3" xfId="239"/>
    <cellStyle name="40% - Акцент4 3 2" xfId="240"/>
    <cellStyle name="40% - Акцент4 3 2 2" xfId="241"/>
    <cellStyle name="40% - Акцент4 3 3" xfId="242"/>
    <cellStyle name="40% - Акцент4 4" xfId="243"/>
    <cellStyle name="40% - Акцент4 4 2" xfId="244"/>
    <cellStyle name="40% - Акцент4 4 3" xfId="245"/>
    <cellStyle name="40% - Акцент4 5" xfId="246"/>
    <cellStyle name="40% - Акцент4 5 2" xfId="247"/>
    <cellStyle name="40% - Акцент4 6" xfId="248"/>
    <cellStyle name="40% - Акцент4 7" xfId="249"/>
    <cellStyle name="40% — акцент5" xfId="11"/>
    <cellStyle name="40% - Акцент5 2" xfId="250"/>
    <cellStyle name="40% - Акцент5 2 2" xfId="251"/>
    <cellStyle name="40% - Акцент5 2 2 2" xfId="252"/>
    <cellStyle name="40% - Акцент5 2 3" xfId="253"/>
    <cellStyle name="40% - Акцент5 2 4" xfId="254"/>
    <cellStyle name="40% - Акцент5 2 5" xfId="255"/>
    <cellStyle name="40% - Акцент5 3" xfId="256"/>
    <cellStyle name="40% - Акцент5 3 2" xfId="257"/>
    <cellStyle name="40% - Акцент5 3 3" xfId="258"/>
    <cellStyle name="40% - Акцент5 4" xfId="259"/>
    <cellStyle name="40% - Акцент5 4 2" xfId="260"/>
    <cellStyle name="40% - Акцент5 4 3" xfId="261"/>
    <cellStyle name="40% - Акцент5 5" xfId="262"/>
    <cellStyle name="40% - Акцент5 6" xfId="263"/>
    <cellStyle name="40% - Акцент5 7" xfId="264"/>
    <cellStyle name="40% — акцент6" xfId="12"/>
    <cellStyle name="40% - Акцент6 2" xfId="265"/>
    <cellStyle name="40% - Акцент6 2 2" xfId="266"/>
    <cellStyle name="40% - Акцент6 2 2 2" xfId="267"/>
    <cellStyle name="40% - Акцент6 2 3" xfId="268"/>
    <cellStyle name="40% - Акцент6 2 4" xfId="269"/>
    <cellStyle name="40% - Акцент6 2 5" xfId="270"/>
    <cellStyle name="40% - Акцент6 3" xfId="271"/>
    <cellStyle name="40% - Акцент6 3 2" xfId="272"/>
    <cellStyle name="40% - Акцент6 3 2 2" xfId="273"/>
    <cellStyle name="40% - Акцент6 3 3" xfId="274"/>
    <cellStyle name="40% - Акцент6 4" xfId="275"/>
    <cellStyle name="40% - Акцент6 4 2" xfId="276"/>
    <cellStyle name="40% - Акцент6 4 3" xfId="277"/>
    <cellStyle name="40% - Акцент6 5" xfId="278"/>
    <cellStyle name="40% - Акцент6 5 2" xfId="279"/>
    <cellStyle name="40% - Акцент6 6" xfId="280"/>
    <cellStyle name="40% - Акцент6 7" xfId="281"/>
    <cellStyle name="60% - Accent1" xfId="282"/>
    <cellStyle name="60% - Accent2" xfId="283"/>
    <cellStyle name="60% - Accent3" xfId="284"/>
    <cellStyle name="60% - Accent4" xfId="285"/>
    <cellStyle name="60% - Accent5" xfId="286"/>
    <cellStyle name="60% - Accent6" xfId="287"/>
    <cellStyle name="60% — акцент1" xfId="13"/>
    <cellStyle name="60% - Акцент1 2" xfId="288"/>
    <cellStyle name="60% - Акцент1 2 2" xfId="289"/>
    <cellStyle name="60% - Акцент1 2 3" xfId="290"/>
    <cellStyle name="60% - Акцент1 2 4" xfId="291"/>
    <cellStyle name="60% - Акцент1 2 5" xfId="292"/>
    <cellStyle name="60% - Акцент1 3" xfId="293"/>
    <cellStyle name="60% - Акцент1 3 2" xfId="294"/>
    <cellStyle name="60% - Акцент1 3 3" xfId="295"/>
    <cellStyle name="60% - Акцент1 4" xfId="296"/>
    <cellStyle name="60% - Акцент1 4 2" xfId="297"/>
    <cellStyle name="60% - Акцент1 4 3" xfId="298"/>
    <cellStyle name="60% - Акцент1 5" xfId="299"/>
    <cellStyle name="60% - Акцент1 5 2" xfId="300"/>
    <cellStyle name="60% - Акцент1 6" xfId="301"/>
    <cellStyle name="60% - Акцент1 7" xfId="302"/>
    <cellStyle name="60% — акцент2" xfId="14"/>
    <cellStyle name="60% - Акцент2 2" xfId="303"/>
    <cellStyle name="60% - Акцент2 2 2" xfId="304"/>
    <cellStyle name="60% - Акцент2 2 3" xfId="305"/>
    <cellStyle name="60% - Акцент2 2 4" xfId="306"/>
    <cellStyle name="60% - Акцент2 2 5" xfId="307"/>
    <cellStyle name="60% - Акцент2 3" xfId="308"/>
    <cellStyle name="60% - Акцент2 3 2" xfId="309"/>
    <cellStyle name="60% - Акцент2 3 3" xfId="310"/>
    <cellStyle name="60% - Акцент2 4" xfId="311"/>
    <cellStyle name="60% - Акцент2 4 2" xfId="312"/>
    <cellStyle name="60% - Акцент2 4 3" xfId="313"/>
    <cellStyle name="60% - Акцент2 5" xfId="314"/>
    <cellStyle name="60% - Акцент2 6" xfId="315"/>
    <cellStyle name="60% - Акцент2 7" xfId="316"/>
    <cellStyle name="60% — акцент3" xfId="15"/>
    <cellStyle name="60% - Акцент3 2" xfId="317"/>
    <cellStyle name="60% - Акцент3 2 2" xfId="318"/>
    <cellStyle name="60% - Акцент3 2 3" xfId="319"/>
    <cellStyle name="60% - Акцент3 2 4" xfId="320"/>
    <cellStyle name="60% - Акцент3 2 5" xfId="321"/>
    <cellStyle name="60% - Акцент3 3" xfId="322"/>
    <cellStyle name="60% - Акцент3 3 2" xfId="323"/>
    <cellStyle name="60% - Акцент3 3 3" xfId="324"/>
    <cellStyle name="60% - Акцент3 4" xfId="325"/>
    <cellStyle name="60% - Акцент3 4 2" xfId="326"/>
    <cellStyle name="60% - Акцент3 4 3" xfId="327"/>
    <cellStyle name="60% - Акцент3 5" xfId="328"/>
    <cellStyle name="60% - Акцент3 5 2" xfId="329"/>
    <cellStyle name="60% - Акцент3 6" xfId="330"/>
    <cellStyle name="60% - Акцент3 7" xfId="331"/>
    <cellStyle name="60% — акцент4" xfId="16"/>
    <cellStyle name="60% - Акцент4 2" xfId="332"/>
    <cellStyle name="60% - Акцент4 2 2" xfId="333"/>
    <cellStyle name="60% - Акцент4 2 3" xfId="334"/>
    <cellStyle name="60% - Акцент4 2 4" xfId="335"/>
    <cellStyle name="60% - Акцент4 2 5" xfId="336"/>
    <cellStyle name="60% - Акцент4 3" xfId="337"/>
    <cellStyle name="60% - Акцент4 3 2" xfId="338"/>
    <cellStyle name="60% - Акцент4 3 3" xfId="339"/>
    <cellStyle name="60% - Акцент4 4" xfId="340"/>
    <cellStyle name="60% - Акцент4 4 2" xfId="341"/>
    <cellStyle name="60% - Акцент4 4 3" xfId="342"/>
    <cellStyle name="60% - Акцент4 5" xfId="343"/>
    <cellStyle name="60% - Акцент4 5 2" xfId="344"/>
    <cellStyle name="60% - Акцент4 6" xfId="345"/>
    <cellStyle name="60% - Акцент4 7" xfId="346"/>
    <cellStyle name="60% — акцент5" xfId="17"/>
    <cellStyle name="60% - Акцент5 2" xfId="347"/>
    <cellStyle name="60% - Акцент5 2 2" xfId="348"/>
    <cellStyle name="60% - Акцент5 2 3" xfId="349"/>
    <cellStyle name="60% - Акцент5 2 4" xfId="350"/>
    <cellStyle name="60% - Акцент5 2 5" xfId="351"/>
    <cellStyle name="60% - Акцент5 3" xfId="352"/>
    <cellStyle name="60% - Акцент5 3 2" xfId="353"/>
    <cellStyle name="60% - Акцент5 3 3" xfId="354"/>
    <cellStyle name="60% - Акцент5 4" xfId="355"/>
    <cellStyle name="60% - Акцент5 4 2" xfId="356"/>
    <cellStyle name="60% - Акцент5 4 3" xfId="357"/>
    <cellStyle name="60% - Акцент5 5" xfId="358"/>
    <cellStyle name="60% - Акцент5 6" xfId="359"/>
    <cellStyle name="60% - Акцент5 7" xfId="360"/>
    <cellStyle name="60% — акцент6" xfId="18"/>
    <cellStyle name="60% - Акцент6 2" xfId="361"/>
    <cellStyle name="60% - Акцент6 2 2" xfId="362"/>
    <cellStyle name="60% - Акцент6 2 3" xfId="363"/>
    <cellStyle name="60% - Акцент6 2 4" xfId="364"/>
    <cellStyle name="60% - Акцент6 2 5" xfId="365"/>
    <cellStyle name="60% - Акцент6 3" xfId="366"/>
    <cellStyle name="60% - Акцент6 3 2" xfId="367"/>
    <cellStyle name="60% - Акцент6 3 3" xfId="368"/>
    <cellStyle name="60% - Акцент6 4" xfId="369"/>
    <cellStyle name="60% - Акцент6 4 2" xfId="370"/>
    <cellStyle name="60% - Акцент6 4 3" xfId="371"/>
    <cellStyle name="60% - Акцент6 5" xfId="372"/>
    <cellStyle name="60% - Акцент6 5 2" xfId="373"/>
    <cellStyle name="60% - Акцент6 6" xfId="374"/>
    <cellStyle name="60% - Акцент6 7" xfId="375"/>
    <cellStyle name="Accent1" xfId="376"/>
    <cellStyle name="Accent2" xfId="377"/>
    <cellStyle name="Accent3" xfId="378"/>
    <cellStyle name="Accent4" xfId="379"/>
    <cellStyle name="Accent5" xfId="380"/>
    <cellStyle name="Accent6" xfId="381"/>
    <cellStyle name="Bad" xfId="382"/>
    <cellStyle name="blp_date_mdyyyy" xfId="383"/>
    <cellStyle name="Calculation" xfId="384"/>
    <cellStyle name="Calculation 2" xfId="385"/>
    <cellStyle name="Calculation 2 2" xfId="386"/>
    <cellStyle name="Check Cell" xfId="387"/>
    <cellStyle name="Date Style" xfId="388"/>
    <cellStyle name="Euro" xfId="389"/>
    <cellStyle name="Explanatory Text" xfId="390"/>
    <cellStyle name="Good" xfId="391"/>
    <cellStyle name="Header style" xfId="392"/>
    <cellStyle name="Heading 1" xfId="393"/>
    <cellStyle name="Heading 2" xfId="394"/>
    <cellStyle name="Heading 3" xfId="395"/>
    <cellStyle name="Heading 4" xfId="396"/>
    <cellStyle name="Input" xfId="397"/>
    <cellStyle name="Input 2" xfId="398"/>
    <cellStyle name="Input 2 2" xfId="399"/>
    <cellStyle name="Linked Cell" xfId="400"/>
    <cellStyle name="MonthOnly" xfId="401"/>
    <cellStyle name="Neutral" xfId="402"/>
    <cellStyle name="Normal_2exlm" xfId="403"/>
    <cellStyle name="Note" xfId="404"/>
    <cellStyle name="Note 2" xfId="405"/>
    <cellStyle name="Note 2 2" xfId="406"/>
    <cellStyle name="Output" xfId="407"/>
    <cellStyle name="Output 2" xfId="408"/>
    <cellStyle name="Output 2 2" xfId="409"/>
    <cellStyle name="Output 2 3" xfId="410"/>
    <cellStyle name="styleColumnTitles" xfId="411"/>
    <cellStyle name="styleDateRange" xfId="412"/>
    <cellStyle name="styleHidden" xfId="413"/>
    <cellStyle name="styleNormal" xfId="414"/>
    <cellStyle name="styleSeriesAttributes" xfId="415"/>
    <cellStyle name="styleSeriesData" xfId="416"/>
    <cellStyle name="styleSeriesDataForecast" xfId="417"/>
    <cellStyle name="styleSeriesDataForecastNA" xfId="418"/>
    <cellStyle name="styleSeriesDataNA" xfId="419"/>
    <cellStyle name="Title" xfId="420"/>
    <cellStyle name="Total" xfId="421"/>
    <cellStyle name="Total 2" xfId="422"/>
    <cellStyle name="Total 2 2" xfId="423"/>
    <cellStyle name="USD" xfId="424"/>
    <cellStyle name="Warning Text" xfId="425"/>
    <cellStyle name="Акцент1" xfId="19" builtinId="29" customBuiltin="1"/>
    <cellStyle name="Акцент1 2" xfId="426"/>
    <cellStyle name="Акцент1 2 2" xfId="427"/>
    <cellStyle name="Акцент1 2 3" xfId="428"/>
    <cellStyle name="Акцент1 2 4" xfId="429"/>
    <cellStyle name="Акцент1 2 5" xfId="430"/>
    <cellStyle name="Акцент1 3" xfId="431"/>
    <cellStyle name="Акцент1 3 2" xfId="432"/>
    <cellStyle name="Акцент1 3 3" xfId="433"/>
    <cellStyle name="Акцент1 4" xfId="434"/>
    <cellStyle name="Акцент1 4 2" xfId="435"/>
    <cellStyle name="Акцент1 4 3" xfId="436"/>
    <cellStyle name="Акцент1 5" xfId="437"/>
    <cellStyle name="Акцент1 5 2" xfId="438"/>
    <cellStyle name="Акцент1 6" xfId="439"/>
    <cellStyle name="Акцент1 7" xfId="440"/>
    <cellStyle name="Акцент2" xfId="20" builtinId="33" customBuiltin="1"/>
    <cellStyle name="Акцент2 2" xfId="441"/>
    <cellStyle name="Акцент2 2 2" xfId="442"/>
    <cellStyle name="Акцент2 2 3" xfId="443"/>
    <cellStyle name="Акцент2 2 4" xfId="444"/>
    <cellStyle name="Акцент2 2 5" xfId="445"/>
    <cellStyle name="Акцент2 3" xfId="446"/>
    <cellStyle name="Акцент2 3 2" xfId="447"/>
    <cellStyle name="Акцент2 3 3" xfId="448"/>
    <cellStyle name="Акцент2 4" xfId="449"/>
    <cellStyle name="Акцент2 4 2" xfId="450"/>
    <cellStyle name="Акцент2 4 3" xfId="451"/>
    <cellStyle name="Акцент2 5" xfId="452"/>
    <cellStyle name="Акцент2 6" xfId="453"/>
    <cellStyle name="Акцент2 7" xfId="454"/>
    <cellStyle name="Акцент3" xfId="21" builtinId="37" customBuiltin="1"/>
    <cellStyle name="Акцент3 2" xfId="455"/>
    <cellStyle name="Акцент3 2 2" xfId="456"/>
    <cellStyle name="Акцент3 2 3" xfId="457"/>
    <cellStyle name="Акцент3 2 4" xfId="458"/>
    <cellStyle name="Акцент3 2 5" xfId="459"/>
    <cellStyle name="Акцент3 3" xfId="460"/>
    <cellStyle name="Акцент3 3 2" xfId="461"/>
    <cellStyle name="Акцент3 3 3" xfId="462"/>
    <cellStyle name="Акцент3 4" xfId="463"/>
    <cellStyle name="Акцент3 4 2" xfId="464"/>
    <cellStyle name="Акцент3 4 3" xfId="465"/>
    <cellStyle name="Акцент3 5" xfId="466"/>
    <cellStyle name="Акцент3 6" xfId="467"/>
    <cellStyle name="Акцент3 7" xfId="468"/>
    <cellStyle name="Акцент4" xfId="22" builtinId="41" customBuiltin="1"/>
    <cellStyle name="Акцент4 2" xfId="469"/>
    <cellStyle name="Акцент4 2 2" xfId="470"/>
    <cellStyle name="Акцент4 2 3" xfId="471"/>
    <cellStyle name="Акцент4 2 4" xfId="472"/>
    <cellStyle name="Акцент4 2 5" xfId="473"/>
    <cellStyle name="Акцент4 3" xfId="474"/>
    <cellStyle name="Акцент4 3 2" xfId="475"/>
    <cellStyle name="Акцент4 3 3" xfId="476"/>
    <cellStyle name="Акцент4 4" xfId="477"/>
    <cellStyle name="Акцент4 4 2" xfId="478"/>
    <cellStyle name="Акцент4 4 3" xfId="479"/>
    <cellStyle name="Акцент4 5" xfId="480"/>
    <cellStyle name="Акцент4 5 2" xfId="481"/>
    <cellStyle name="Акцент4 6" xfId="482"/>
    <cellStyle name="Акцент4 7" xfId="483"/>
    <cellStyle name="Акцент5" xfId="23" builtinId="45" customBuiltin="1"/>
    <cellStyle name="Акцент5 2" xfId="484"/>
    <cellStyle name="Акцент5 2 2" xfId="485"/>
    <cellStyle name="Акцент5 2 3" xfId="486"/>
    <cellStyle name="Акцент5 2 4" xfId="487"/>
    <cellStyle name="Акцент5 2 5" xfId="488"/>
    <cellStyle name="Акцент5 3" xfId="489"/>
    <cellStyle name="Акцент5 3 2" xfId="490"/>
    <cellStyle name="Акцент5 3 3" xfId="491"/>
    <cellStyle name="Акцент5 4" xfId="492"/>
    <cellStyle name="Акцент5 4 2" xfId="493"/>
    <cellStyle name="Акцент5 4 3" xfId="494"/>
    <cellStyle name="Акцент5 5" xfId="495"/>
    <cellStyle name="Акцент5 6" xfId="496"/>
    <cellStyle name="Акцент5 7" xfId="497"/>
    <cellStyle name="Акцент6" xfId="24" builtinId="49" customBuiltin="1"/>
    <cellStyle name="Акцент6 2" xfId="498"/>
    <cellStyle name="Акцент6 2 2" xfId="499"/>
    <cellStyle name="Акцент6 2 3" xfId="500"/>
    <cellStyle name="Акцент6 2 4" xfId="501"/>
    <cellStyle name="Акцент6 2 5" xfId="502"/>
    <cellStyle name="Акцент6 3" xfId="503"/>
    <cellStyle name="Акцент6 3 2" xfId="504"/>
    <cellStyle name="Акцент6 3 3" xfId="505"/>
    <cellStyle name="Акцент6 4" xfId="506"/>
    <cellStyle name="Акцент6 4 2" xfId="507"/>
    <cellStyle name="Акцент6 4 3" xfId="508"/>
    <cellStyle name="Акцент6 5" xfId="509"/>
    <cellStyle name="Акцент6 6" xfId="510"/>
    <cellStyle name="Акцент6 7" xfId="511"/>
    <cellStyle name="Ввод " xfId="25" builtinId="20" customBuiltin="1"/>
    <cellStyle name="Ввод  2" xfId="512"/>
    <cellStyle name="Ввод  2 2" xfId="513"/>
    <cellStyle name="Ввод  2 2 2" xfId="514"/>
    <cellStyle name="Ввод  2 2 2 2" xfId="515"/>
    <cellStyle name="Ввод  2 3" xfId="516"/>
    <cellStyle name="Ввод  2 3 2" xfId="517"/>
    <cellStyle name="Ввод  3" xfId="518"/>
    <cellStyle name="Ввод  3 2" xfId="519"/>
    <cellStyle name="Ввод  3 2 2" xfId="520"/>
    <cellStyle name="Ввод  3 3" xfId="521"/>
    <cellStyle name="Ввод  4" xfId="522"/>
    <cellStyle name="Ввод  4 2" xfId="523"/>
    <cellStyle name="Ввод  5" xfId="524"/>
    <cellStyle name="Ввод  6" xfId="525"/>
    <cellStyle name="Ввод  7" xfId="526"/>
    <cellStyle name="Вывод" xfId="26" builtinId="21" customBuiltin="1"/>
    <cellStyle name="Вывод 2" xfId="527"/>
    <cellStyle name="Вывод 2 2" xfId="528"/>
    <cellStyle name="Вывод 2 2 2" xfId="529"/>
    <cellStyle name="Вывод 2 2 2 2" xfId="530"/>
    <cellStyle name="Вывод 2 2 2 3" xfId="531"/>
    <cellStyle name="Вывод 2 3" xfId="532"/>
    <cellStyle name="Вывод 2 3 2" xfId="533"/>
    <cellStyle name="Вывод 2 3 3" xfId="534"/>
    <cellStyle name="Вывод 3" xfId="535"/>
    <cellStyle name="Вывод 3 2" xfId="536"/>
    <cellStyle name="Вывод 3 2 2" xfId="537"/>
    <cellStyle name="Вывод 3 2 3" xfId="538"/>
    <cellStyle name="Вывод 3 3" xfId="539"/>
    <cellStyle name="Вывод 3 4" xfId="540"/>
    <cellStyle name="Вывод 4" xfId="541"/>
    <cellStyle name="Вывод 4 2" xfId="542"/>
    <cellStyle name="Вывод 5" xfId="543"/>
    <cellStyle name="Вывод 5 2" xfId="544"/>
    <cellStyle name="Вывод 6" xfId="545"/>
    <cellStyle name="Вывод 7" xfId="546"/>
    <cellStyle name="Вычисление" xfId="27" builtinId="22" customBuiltin="1"/>
    <cellStyle name="Вычисление 2" xfId="547"/>
    <cellStyle name="Вычисление 2 2" xfId="548"/>
    <cellStyle name="Вычисление 2 2 2" xfId="549"/>
    <cellStyle name="Вычисление 2 2 2 2" xfId="550"/>
    <cellStyle name="Вычисление 2 3" xfId="551"/>
    <cellStyle name="Вычисление 2 3 2" xfId="552"/>
    <cellStyle name="Вычисление 3" xfId="553"/>
    <cellStyle name="Вычисление 3 2" xfId="554"/>
    <cellStyle name="Вычисление 3 2 2" xfId="555"/>
    <cellStyle name="Вычисление 3 3" xfId="556"/>
    <cellStyle name="Вычисление 3 4" xfId="557"/>
    <cellStyle name="Вычисление 4" xfId="558"/>
    <cellStyle name="Вычисление 4 2" xfId="559"/>
    <cellStyle name="Вычисление 5" xfId="560"/>
    <cellStyle name="Вычисление 5 2" xfId="561"/>
    <cellStyle name="Вычисление 6" xfId="562"/>
    <cellStyle name="Вычисление 7" xfId="563"/>
    <cellStyle name="Гиперссылка 2" xfId="564"/>
    <cellStyle name="Денежный 2" xfId="565"/>
    <cellStyle name="Денежный 2 2" xfId="566"/>
    <cellStyle name="Денежный 2 3" xfId="567"/>
    <cellStyle name="Денежный 2_стр.1" xfId="568"/>
    <cellStyle name="Денежный 3" xfId="569"/>
    <cellStyle name="Денежный 4" xfId="570"/>
    <cellStyle name="Денежный 5" xfId="571"/>
    <cellStyle name="Заголовок 1" xfId="28" builtinId="16" customBuiltin="1"/>
    <cellStyle name="Заголовок 1 2" xfId="572"/>
    <cellStyle name="Заголовок 1 2 2" xfId="573"/>
    <cellStyle name="Заголовок 1 2 3" xfId="574"/>
    <cellStyle name="Заголовок 1 3" xfId="575"/>
    <cellStyle name="Заголовок 1 3 2" xfId="576"/>
    <cellStyle name="Заголовок 1 3 3" xfId="577"/>
    <cellStyle name="Заголовок 1 4" xfId="578"/>
    <cellStyle name="Заголовок 1 4 2" xfId="579"/>
    <cellStyle name="Заголовок 1 5" xfId="580"/>
    <cellStyle name="Заголовок 1 5 2" xfId="581"/>
    <cellStyle name="Заголовок 1 6" xfId="582"/>
    <cellStyle name="Заголовок 1 7" xfId="583"/>
    <cellStyle name="Заголовок 2" xfId="29" builtinId="17" customBuiltin="1"/>
    <cellStyle name="Заголовок 2 2" xfId="584"/>
    <cellStyle name="Заголовок 2 2 2" xfId="585"/>
    <cellStyle name="Заголовок 2 2 3" xfId="586"/>
    <cellStyle name="Заголовок 2 3" xfId="587"/>
    <cellStyle name="Заголовок 2 3 2" xfId="588"/>
    <cellStyle name="Заголовок 2 3 3" xfId="589"/>
    <cellStyle name="Заголовок 2 4" xfId="590"/>
    <cellStyle name="Заголовок 2 4 2" xfId="591"/>
    <cellStyle name="Заголовок 2 5" xfId="592"/>
    <cellStyle name="Заголовок 2 5 2" xfId="593"/>
    <cellStyle name="Заголовок 2 6" xfId="594"/>
    <cellStyle name="Заголовок 2 7" xfId="595"/>
    <cellStyle name="Заголовок 3" xfId="30" builtinId="18" customBuiltin="1"/>
    <cellStyle name="Заголовок 3 2" xfId="596"/>
    <cellStyle name="Заголовок 3 2 2" xfId="597"/>
    <cellStyle name="Заголовок 3 2 3" xfId="598"/>
    <cellStyle name="Заголовок 3 3" xfId="599"/>
    <cellStyle name="Заголовок 3 3 2" xfId="600"/>
    <cellStyle name="Заголовок 3 3 3" xfId="601"/>
    <cellStyle name="Заголовок 3 4" xfId="602"/>
    <cellStyle name="Заголовок 3 4 2" xfId="603"/>
    <cellStyle name="Заголовок 3 5" xfId="604"/>
    <cellStyle name="Заголовок 3 5 2" xfId="605"/>
    <cellStyle name="Заголовок 3 6" xfId="606"/>
    <cellStyle name="Заголовок 3 7" xfId="607"/>
    <cellStyle name="Заголовок 4" xfId="31" builtinId="19" customBuiltin="1"/>
    <cellStyle name="Заголовок 4 2" xfId="608"/>
    <cellStyle name="Заголовок 4 2 2" xfId="609"/>
    <cellStyle name="Заголовок 4 2 3" xfId="610"/>
    <cellStyle name="Заголовок 4 3" xfId="611"/>
    <cellStyle name="Заголовок 4 3 2" xfId="612"/>
    <cellStyle name="Заголовок 4 3 3" xfId="613"/>
    <cellStyle name="Заголовок 4 4" xfId="614"/>
    <cellStyle name="Заголовок 4 4 2" xfId="615"/>
    <cellStyle name="Заголовок 4 5" xfId="616"/>
    <cellStyle name="Заголовок 4 5 2" xfId="617"/>
    <cellStyle name="Заголовок 4 6" xfId="618"/>
    <cellStyle name="Заголовок 4 7" xfId="619"/>
    <cellStyle name="Итог" xfId="32" builtinId="25" customBuiltin="1"/>
    <cellStyle name="Итог 2" xfId="620"/>
    <cellStyle name="Итог 2 2" xfId="621"/>
    <cellStyle name="Итог 2 2 2" xfId="622"/>
    <cellStyle name="Итог 2 2 2 2" xfId="623"/>
    <cellStyle name="Итог 2 3" xfId="624"/>
    <cellStyle name="Итог 2 3 2" xfId="625"/>
    <cellStyle name="Итог 2 4" xfId="626"/>
    <cellStyle name="Итог 2 5" xfId="627"/>
    <cellStyle name="Итог 3" xfId="628"/>
    <cellStyle name="Итог 3 2" xfId="629"/>
    <cellStyle name="Итог 3 2 2" xfId="630"/>
    <cellStyle name="Итог 3 2 2 2" xfId="631"/>
    <cellStyle name="Итог 3 3" xfId="632"/>
    <cellStyle name="Итог 3 3 2" xfId="633"/>
    <cellStyle name="Итог 3 4" xfId="634"/>
    <cellStyle name="Итог 4" xfId="635"/>
    <cellStyle name="Итог 4 2" xfId="636"/>
    <cellStyle name="Итог 4 2 2" xfId="637"/>
    <cellStyle name="Итог 4 3" xfId="638"/>
    <cellStyle name="Итог 5" xfId="639"/>
    <cellStyle name="Итог 5 2" xfId="640"/>
    <cellStyle name="Итог 6" xfId="641"/>
    <cellStyle name="Итог 7" xfId="642"/>
    <cellStyle name="Контрольная ячейка" xfId="33" builtinId="23" customBuiltin="1"/>
    <cellStyle name="Контрольная ячейка 2" xfId="643"/>
    <cellStyle name="Контрольная ячейка 2 2" xfId="644"/>
    <cellStyle name="Контрольная ячейка 2 3" xfId="645"/>
    <cellStyle name="Контрольная ячейка 2 4" xfId="646"/>
    <cellStyle name="Контрольная ячейка 2 5" xfId="647"/>
    <cellStyle name="Контрольная ячейка 3" xfId="648"/>
    <cellStyle name="Контрольная ячейка 3 2" xfId="649"/>
    <cellStyle name="Контрольная ячейка 3 3" xfId="650"/>
    <cellStyle name="Контрольная ячейка 4" xfId="651"/>
    <cellStyle name="Контрольная ячейка 4 2" xfId="652"/>
    <cellStyle name="Контрольная ячейка 4 3" xfId="653"/>
    <cellStyle name="Контрольная ячейка 5" xfId="654"/>
    <cellStyle name="Контрольная ячейка 6" xfId="655"/>
    <cellStyle name="Контрольная ячейка 7" xfId="656"/>
    <cellStyle name="Название" xfId="34" builtinId="15" customBuiltin="1"/>
    <cellStyle name="Название 2" xfId="657"/>
    <cellStyle name="Название 2 2" xfId="658"/>
    <cellStyle name="Название 2 3" xfId="659"/>
    <cellStyle name="Название 3" xfId="660"/>
    <cellStyle name="Название 3 2" xfId="661"/>
    <cellStyle name="Название 3 3" xfId="662"/>
    <cellStyle name="Название 4" xfId="663"/>
    <cellStyle name="Название 4 2" xfId="664"/>
    <cellStyle name="Название 5" xfId="665"/>
    <cellStyle name="Название 5 2" xfId="666"/>
    <cellStyle name="Название 6" xfId="667"/>
    <cellStyle name="Название 7" xfId="668"/>
    <cellStyle name="Нейтральный" xfId="35" builtinId="28" customBuiltin="1"/>
    <cellStyle name="Нейтральный 2" xfId="669"/>
    <cellStyle name="Нейтральный 3" xfId="670"/>
    <cellStyle name="Нейтральный 3 2" xfId="671"/>
    <cellStyle name="Нейтральный 4" xfId="672"/>
    <cellStyle name="Нейтральный 4 2" xfId="673"/>
    <cellStyle name="Нейтральный 5" xfId="674"/>
    <cellStyle name="Нейтральный 6" xfId="675"/>
    <cellStyle name="Нейтральный 7" xfId="676"/>
    <cellStyle name="Обычный" xfId="0" builtinId="0"/>
    <cellStyle name="Обычный 10" xfId="677"/>
    <cellStyle name="Обычный 10 2" xfId="678"/>
    <cellStyle name="Обычный 10 2 2 2" xfId="679"/>
    <cellStyle name="Обычный 10 3" xfId="680"/>
    <cellStyle name="Обычный 11" xfId="681"/>
    <cellStyle name="Обычный 11 2" xfId="682"/>
    <cellStyle name="Обычный 11 3" xfId="683"/>
    <cellStyle name="Обычный 11 4" xfId="684"/>
    <cellStyle name="Обычный 12" xfId="685"/>
    <cellStyle name="Обычный 12 2" xfId="686"/>
    <cellStyle name="Обычный 12 2 2" xfId="687"/>
    <cellStyle name="Обычный 12 2 2 2" xfId="688"/>
    <cellStyle name="Обычный 12 2 2 2 2" xfId="689"/>
    <cellStyle name="Обычный 12 2 2 3" xfId="690"/>
    <cellStyle name="Обычный 12 2 3" xfId="691"/>
    <cellStyle name="Обычный 12 2 3 2" xfId="692"/>
    <cellStyle name="Обычный 12 2 4" xfId="693"/>
    <cellStyle name="Обычный 12 3" xfId="694"/>
    <cellStyle name="Обычный 12 3 2" xfId="695"/>
    <cellStyle name="Обычный 12 3 2 2" xfId="696"/>
    <cellStyle name="Обычный 12 3 3" xfId="697"/>
    <cellStyle name="Обычный 12 4" xfId="698"/>
    <cellStyle name="Обычный 12 4 2" xfId="699"/>
    <cellStyle name="Обычный 12 5" xfId="700"/>
    <cellStyle name="Обычный 121 2" xfId="701"/>
    <cellStyle name="Обычный 13" xfId="702"/>
    <cellStyle name="Обычный 13 2" xfId="703"/>
    <cellStyle name="Обычный 13 3" xfId="704"/>
    <cellStyle name="Обычный 14" xfId="705"/>
    <cellStyle name="Обычный 14 2" xfId="706"/>
    <cellStyle name="Обычный 14 3" xfId="707"/>
    <cellStyle name="Обычный 15" xfId="708"/>
    <cellStyle name="Обычный 15 2" xfId="709"/>
    <cellStyle name="Обычный 15 3" xfId="710"/>
    <cellStyle name="Обычный 16" xfId="711"/>
    <cellStyle name="Обычный 16 2" xfId="712"/>
    <cellStyle name="Обычный 16 3" xfId="713"/>
    <cellStyle name="Обычный 162" xfId="714"/>
    <cellStyle name="Обычный 17" xfId="715"/>
    <cellStyle name="Обычный 17 2" xfId="716"/>
    <cellStyle name="Обычный 17 3" xfId="717"/>
    <cellStyle name="Обычный 18" xfId="718"/>
    <cellStyle name="Обычный 18 2" xfId="719"/>
    <cellStyle name="Обычный 18 3" xfId="720"/>
    <cellStyle name="Обычный 19" xfId="721"/>
    <cellStyle name="Обычный 19 2" xfId="722"/>
    <cellStyle name="Обычный 19 3" xfId="723"/>
    <cellStyle name="Обычный 2" xfId="43"/>
    <cellStyle name="Обычный 2 10" xfId="724"/>
    <cellStyle name="Обычный 2 10 2" xfId="725"/>
    <cellStyle name="Обычный 2 10 3" xfId="726"/>
    <cellStyle name="Обычный 2 11" xfId="727"/>
    <cellStyle name="Обычный 2 11 2" xfId="728"/>
    <cellStyle name="Обычный 2 11 3" xfId="729"/>
    <cellStyle name="Обычный 2 12" xfId="730"/>
    <cellStyle name="Обычный 2 12 2" xfId="731"/>
    <cellStyle name="Обычный 2 12 3" xfId="732"/>
    <cellStyle name="Обычный 2 13" xfId="733"/>
    <cellStyle name="Обычный 2 13 2" xfId="734"/>
    <cellStyle name="Обычный 2 13 3" xfId="735"/>
    <cellStyle name="Обычный 2 14" xfId="736"/>
    <cellStyle name="Обычный 2 14 2" xfId="737"/>
    <cellStyle name="Обычный 2 14 3" xfId="738"/>
    <cellStyle name="Обычный 2 15" xfId="739"/>
    <cellStyle name="Обычный 2 15 2" xfId="740"/>
    <cellStyle name="Обычный 2 15 3" xfId="741"/>
    <cellStyle name="Обычный 2 16" xfId="742"/>
    <cellStyle name="Обычный 2 17" xfId="743"/>
    <cellStyle name="Обычный 2 18" xfId="744"/>
    <cellStyle name="Обычный 2 19" xfId="745"/>
    <cellStyle name="Обычный 2 2" xfId="746"/>
    <cellStyle name="Обычный 2 2 2" xfId="747"/>
    <cellStyle name="Обычный 2 2 2 2" xfId="748"/>
    <cellStyle name="Обычный 2 2 2 3" xfId="749"/>
    <cellStyle name="Обычный 2 2 3" xfId="750"/>
    <cellStyle name="Обычный 2 2 4" xfId="751"/>
    <cellStyle name="Обычный 2 20" xfId="752"/>
    <cellStyle name="Обычный 2 21" xfId="753"/>
    <cellStyle name="Обычный 2 22" xfId="754"/>
    <cellStyle name="Обычный 2 22 2" xfId="755"/>
    <cellStyle name="Обычный 2 22 3" xfId="756"/>
    <cellStyle name="Обычный 2 23" xfId="757"/>
    <cellStyle name="Обычный 2 23 2" xfId="758"/>
    <cellStyle name="Обычный 2 23 3" xfId="759"/>
    <cellStyle name="Обычный 2 24" xfId="760"/>
    <cellStyle name="Обычный 2 24 2" xfId="761"/>
    <cellStyle name="Обычный 2 24 2 2" xfId="762"/>
    <cellStyle name="Обычный 2 24 3" xfId="763"/>
    <cellStyle name="Обычный 2 25" xfId="764"/>
    <cellStyle name="Обычный 2 3" xfId="765"/>
    <cellStyle name="Обычный 2 3 13" xfId="766"/>
    <cellStyle name="Обычный 2 3 2" xfId="767"/>
    <cellStyle name="Обычный 2 3 2 2" xfId="768"/>
    <cellStyle name="Обычный 2 3 2 3" xfId="769"/>
    <cellStyle name="Обычный 2 3 2 4" xfId="770"/>
    <cellStyle name="Обычный 2 4" xfId="771"/>
    <cellStyle name="Обычный 2 4 2" xfId="772"/>
    <cellStyle name="Обычный 2 5" xfId="773"/>
    <cellStyle name="Обычный 2 5 2" xfId="774"/>
    <cellStyle name="Обычный 2 5 3" xfId="775"/>
    <cellStyle name="Обычный 2 5 4" xfId="776"/>
    <cellStyle name="Обычный 2 5 5" xfId="777"/>
    <cellStyle name="Обычный 2 6" xfId="778"/>
    <cellStyle name="Обычный 2 6 2" xfId="779"/>
    <cellStyle name="Обычный 2 6 3" xfId="780"/>
    <cellStyle name="Обычный 2 6 4" xfId="781"/>
    <cellStyle name="Обычный 2 7" xfId="782"/>
    <cellStyle name="Обычный 2 7 2" xfId="783"/>
    <cellStyle name="Обычный 2 7 3" xfId="784"/>
    <cellStyle name="Обычный 2 8" xfId="785"/>
    <cellStyle name="Обычный 2 8 2" xfId="786"/>
    <cellStyle name="Обычный 2 8 3" xfId="787"/>
    <cellStyle name="Обычный 2 9" xfId="788"/>
    <cellStyle name="Обычный 2 9 2" xfId="789"/>
    <cellStyle name="Обычный 2 9 3" xfId="790"/>
    <cellStyle name="Обычный 2_2011-12-20 Распределение 2012 года" xfId="791"/>
    <cellStyle name="Обычный 20" xfId="792"/>
    <cellStyle name="Обычный 20 2" xfId="793"/>
    <cellStyle name="Обычный 20 3" xfId="794"/>
    <cellStyle name="Обычный 21" xfId="795"/>
    <cellStyle name="Обычный 21 2" xfId="796"/>
    <cellStyle name="Обычный 21 3" xfId="797"/>
    <cellStyle name="Обычный 22" xfId="798"/>
    <cellStyle name="Обычный 22 2" xfId="799"/>
    <cellStyle name="Обычный 22 3" xfId="800"/>
    <cellStyle name="Обычный 23" xfId="801"/>
    <cellStyle name="Обычный 23 2" xfId="802"/>
    <cellStyle name="Обычный 23 3" xfId="803"/>
    <cellStyle name="Обычный 23 3 3" xfId="804"/>
    <cellStyle name="Обычный 24" xfId="805"/>
    <cellStyle name="Обычный 24 2" xfId="806"/>
    <cellStyle name="Обычный 24 3" xfId="807"/>
    <cellStyle name="Обычный 25" xfId="808"/>
    <cellStyle name="Обычный 25 2" xfId="809"/>
    <cellStyle name="Обычный 25 3" xfId="810"/>
    <cellStyle name="Обычный 26" xfId="811"/>
    <cellStyle name="Обычный 26 2" xfId="812"/>
    <cellStyle name="Обычный 26 3" xfId="813"/>
    <cellStyle name="Обычный 27" xfId="814"/>
    <cellStyle name="Обычный 27 2" xfId="815"/>
    <cellStyle name="Обычный 27 2 2" xfId="816"/>
    <cellStyle name="Обычный 27 3" xfId="817"/>
    <cellStyle name="Обычный 27 4" xfId="818"/>
    <cellStyle name="Обычный 27 5" xfId="819"/>
    <cellStyle name="Обычный 28" xfId="820"/>
    <cellStyle name="Обычный 28 2" xfId="821"/>
    <cellStyle name="Обычный 28 2 2" xfId="822"/>
    <cellStyle name="Обычный 28 2 3" xfId="823"/>
    <cellStyle name="Обычный 28 3" xfId="824"/>
    <cellStyle name="Обычный 28 4" xfId="825"/>
    <cellStyle name="Обычный 29" xfId="826"/>
    <cellStyle name="Обычный 29 2" xfId="827"/>
    <cellStyle name="Обычный 29 2 2" xfId="828"/>
    <cellStyle name="Обычный 29 3" xfId="829"/>
    <cellStyle name="Обычный 29 4" xfId="830"/>
    <cellStyle name="Обычный 29 6" xfId="831"/>
    <cellStyle name="Обычный 3" xfId="832"/>
    <cellStyle name="Обычный 3 2" xfId="833"/>
    <cellStyle name="Обычный 3 2 2" xfId="834"/>
    <cellStyle name="Обычный 3 2 2 2" xfId="835"/>
    <cellStyle name="Обычный 3 2 2 2 2" xfId="836"/>
    <cellStyle name="Обычный 3 2 2 3" xfId="837"/>
    <cellStyle name="Обычный 3 2 3" xfId="838"/>
    <cellStyle name="Обычный 3 2 3 2" xfId="839"/>
    <cellStyle name="Обычный 3 2 4" xfId="840"/>
    <cellStyle name="Обычный 3 2 5" xfId="841"/>
    <cellStyle name="Обычный 3 2_$158869_01d" xfId="842"/>
    <cellStyle name="Обычный 3 3" xfId="843"/>
    <cellStyle name="Обычный 3 3 2" xfId="844"/>
    <cellStyle name="Обычный 3 3 2 2" xfId="845"/>
    <cellStyle name="Обычный 3 3 2 3" xfId="846"/>
    <cellStyle name="Обычный 3 3 3" xfId="847"/>
    <cellStyle name="Обычный 3 3 4" xfId="848"/>
    <cellStyle name="Обычный 3 3 5" xfId="849"/>
    <cellStyle name="Обычный 3 3 6" xfId="850"/>
    <cellStyle name="Обычный 3 3_$158869_03d" xfId="851"/>
    <cellStyle name="Обычный 3 4" xfId="852"/>
    <cellStyle name="Обычный 3 4 2" xfId="853"/>
    <cellStyle name="Обычный 3 5" xfId="854"/>
    <cellStyle name="Обычный 3 5 2" xfId="855"/>
    <cellStyle name="Обычный 3 6" xfId="856"/>
    <cellStyle name="Обычный 3 6 2" xfId="857"/>
    <cellStyle name="Обычный 3 7" xfId="858"/>
    <cellStyle name="Обычный 3 8" xfId="859"/>
    <cellStyle name="Обычный 3_$158869_01d" xfId="860"/>
    <cellStyle name="Обычный 30" xfId="861"/>
    <cellStyle name="Обычный 30 2" xfId="862"/>
    <cellStyle name="Обычный 30 2 2" xfId="863"/>
    <cellStyle name="Обычный 30 3" xfId="864"/>
    <cellStyle name="Обычный 30 4" xfId="865"/>
    <cellStyle name="Обычный 31" xfId="866"/>
    <cellStyle name="Обычный 31 2" xfId="867"/>
    <cellStyle name="Обычный 31 2 2" xfId="868"/>
    <cellStyle name="Обычный 31 3" xfId="869"/>
    <cellStyle name="Обычный 31 4" xfId="870"/>
    <cellStyle name="Обычный 32" xfId="871"/>
    <cellStyle name="Обычный 32 2" xfId="872"/>
    <cellStyle name="Обычный 32 2 2" xfId="873"/>
    <cellStyle name="Обычный 32 3" xfId="874"/>
    <cellStyle name="Обычный 32 4" xfId="875"/>
    <cellStyle name="Обычный 33" xfId="876"/>
    <cellStyle name="Обычный 33 2" xfId="877"/>
    <cellStyle name="Обычный 33 2 2" xfId="878"/>
    <cellStyle name="Обычный 33 3" xfId="879"/>
    <cellStyle name="Обычный 34" xfId="880"/>
    <cellStyle name="Обычный 34 2" xfId="881"/>
    <cellStyle name="Обычный 35" xfId="882"/>
    <cellStyle name="Обычный 35 2" xfId="883"/>
    <cellStyle name="Обычный 35 3" xfId="884"/>
    <cellStyle name="Обычный 36" xfId="885"/>
    <cellStyle name="Обычный 36 2" xfId="886"/>
    <cellStyle name="Обычный 36 3" xfId="887"/>
    <cellStyle name="Обычный 37" xfId="888"/>
    <cellStyle name="Обычный 37 2" xfId="889"/>
    <cellStyle name="Обычный 37 3" xfId="890"/>
    <cellStyle name="Обычный 38" xfId="891"/>
    <cellStyle name="Обычный 38 2" xfId="892"/>
    <cellStyle name="Обычный 38 3" xfId="893"/>
    <cellStyle name="Обычный 39" xfId="894"/>
    <cellStyle name="Обычный 39 2" xfId="895"/>
    <cellStyle name="Обычный 39 2 2" xfId="896"/>
    <cellStyle name="Обычный 39 2 2 2" xfId="897"/>
    <cellStyle name="Обычный 39 2 2 2 2" xfId="898"/>
    <cellStyle name="Обычный 39 2 2 3" xfId="899"/>
    <cellStyle name="Обычный 39 2 3" xfId="900"/>
    <cellStyle name="Обычный 39 2 3 2" xfId="901"/>
    <cellStyle name="Обычный 39 2 4" xfId="902"/>
    <cellStyle name="Обычный 39 3" xfId="903"/>
    <cellStyle name="Обычный 39 3 2" xfId="904"/>
    <cellStyle name="Обычный 39 3 2 2" xfId="905"/>
    <cellStyle name="Обычный 39 3 3" xfId="906"/>
    <cellStyle name="Обычный 39 4" xfId="907"/>
    <cellStyle name="Обычный 39 4 2" xfId="908"/>
    <cellStyle name="Обычный 39 5" xfId="909"/>
    <cellStyle name="Обычный 4" xfId="910"/>
    <cellStyle name="Обычный 4 2" xfId="911"/>
    <cellStyle name="Обычный 4 2 2" xfId="912"/>
    <cellStyle name="Обычный 4 2 2 2" xfId="913"/>
    <cellStyle name="Обычный 4 2 3" xfId="914"/>
    <cellStyle name="Обычный 4 2 4" xfId="915"/>
    <cellStyle name="Обычный 4 2 5" xfId="916"/>
    <cellStyle name="Обычный 4 2 6" xfId="917"/>
    <cellStyle name="Обычный 4 3" xfId="918"/>
    <cellStyle name="Обычный 4 3 2" xfId="919"/>
    <cellStyle name="Обычный 4 3 3" xfId="920"/>
    <cellStyle name="Обычный 4 4" xfId="921"/>
    <cellStyle name="Обычный 4 4 2" xfId="922"/>
    <cellStyle name="Обычный 4 5" xfId="923"/>
    <cellStyle name="Обычный 4 6" xfId="924"/>
    <cellStyle name="Обычный 4 7" xfId="925"/>
    <cellStyle name="Обычный 4 8" xfId="926"/>
    <cellStyle name="Обычный 4 9" xfId="927"/>
    <cellStyle name="Обычный 4_Расчет 2012-2015 Макра от апреля 2012" xfId="928"/>
    <cellStyle name="Обычный 40" xfId="929"/>
    <cellStyle name="Обычный 40 2" xfId="930"/>
    <cellStyle name="Обычный 41" xfId="931"/>
    <cellStyle name="Обычный 41 2" xfId="932"/>
    <cellStyle name="Обычный 41 3" xfId="933"/>
    <cellStyle name="Обычный 42" xfId="934"/>
    <cellStyle name="Обычный 42 2" xfId="935"/>
    <cellStyle name="Обычный 42 3" xfId="936"/>
    <cellStyle name="Обычный 43" xfId="937"/>
    <cellStyle name="Обычный 43 2" xfId="938"/>
    <cellStyle name="Обычный 44" xfId="939"/>
    <cellStyle name="Обычный 44 2" xfId="940"/>
    <cellStyle name="Обычный 45" xfId="941"/>
    <cellStyle name="Обычный 45 2" xfId="942"/>
    <cellStyle name="Обычный 46" xfId="943"/>
    <cellStyle name="Обычный 46 2" xfId="944"/>
    <cellStyle name="Обычный 47" xfId="945"/>
    <cellStyle name="Обычный 47 2" xfId="946"/>
    <cellStyle name="Обычный 48" xfId="947"/>
    <cellStyle name="Обычный 48 2" xfId="948"/>
    <cellStyle name="Обычный 48 3" xfId="949"/>
    <cellStyle name="Обычный 49" xfId="950"/>
    <cellStyle name="Обычный 49 2" xfId="951"/>
    <cellStyle name="Обычный 5" xfId="952"/>
    <cellStyle name="Обычный 5 10" xfId="953"/>
    <cellStyle name="Обычный 5 10 2" xfId="954"/>
    <cellStyle name="Обычный 5 10 3" xfId="955"/>
    <cellStyle name="Обычный 5 11" xfId="956"/>
    <cellStyle name="Обычный 5 11 2" xfId="957"/>
    <cellStyle name="Обычный 5 11 3" xfId="958"/>
    <cellStyle name="Обычный 5 12" xfId="959"/>
    <cellStyle name="Обычный 5 12 2" xfId="960"/>
    <cellStyle name="Обычный 5 12 3" xfId="961"/>
    <cellStyle name="Обычный 5 13" xfId="962"/>
    <cellStyle name="Обычный 5 14" xfId="963"/>
    <cellStyle name="Обычный 5 15" xfId="964"/>
    <cellStyle name="Обычный 5 16" xfId="965"/>
    <cellStyle name="Обычный 5 17" xfId="966"/>
    <cellStyle name="Обычный 5 18" xfId="967"/>
    <cellStyle name="Обычный 5 19" xfId="968"/>
    <cellStyle name="Обычный 5 2" xfId="969"/>
    <cellStyle name="Обычный 5 2 2" xfId="970"/>
    <cellStyle name="Обычный 5 2 2 2" xfId="971"/>
    <cellStyle name="Обычный 5 2 2_$158869_01d" xfId="972"/>
    <cellStyle name="Обычный 5 2 3" xfId="973"/>
    <cellStyle name="Обычный 5 2 4" xfId="974"/>
    <cellStyle name="Обычный 5 2_$158869_01d" xfId="975"/>
    <cellStyle name="Обычный 5 20" xfId="976"/>
    <cellStyle name="Обычный 5 21" xfId="977"/>
    <cellStyle name="Обычный 5 3" xfId="978"/>
    <cellStyle name="Обычный 5 3 2" xfId="979"/>
    <cellStyle name="Обычный 5 3 3" xfId="980"/>
    <cellStyle name="Обычный 5 3 4" xfId="981"/>
    <cellStyle name="Обычный 5 4" xfId="982"/>
    <cellStyle name="Обычный 5 4 2" xfId="983"/>
    <cellStyle name="Обычный 5 4 3" xfId="984"/>
    <cellStyle name="Обычный 5 4 4" xfId="985"/>
    <cellStyle name="Обычный 5 5" xfId="986"/>
    <cellStyle name="Обычный 5 5 2" xfId="987"/>
    <cellStyle name="Обычный 5 5 3" xfId="988"/>
    <cellStyle name="Обычный 5 5 4" xfId="989"/>
    <cellStyle name="Обычный 5 6" xfId="990"/>
    <cellStyle name="Обычный 5 6 2" xfId="991"/>
    <cellStyle name="Обычный 5 6 3" xfId="992"/>
    <cellStyle name="Обычный 5 6 4" xfId="993"/>
    <cellStyle name="Обычный 5 7" xfId="994"/>
    <cellStyle name="Обычный 5 7 2" xfId="995"/>
    <cellStyle name="Обычный 5 7 3" xfId="996"/>
    <cellStyle name="Обычный 5 7 4" xfId="997"/>
    <cellStyle name="Обычный 5 8" xfId="998"/>
    <cellStyle name="Обычный 5 8 2" xfId="999"/>
    <cellStyle name="Обычный 5 8 3" xfId="1000"/>
    <cellStyle name="Обычный 5 9" xfId="1001"/>
    <cellStyle name="Обычный 5 9 2" xfId="1002"/>
    <cellStyle name="Обычный 5 9 3" xfId="1003"/>
    <cellStyle name="Обычный 5_$158869_01d" xfId="1004"/>
    <cellStyle name="Обычный 50" xfId="1005"/>
    <cellStyle name="Обычный 50 2" xfId="1006"/>
    <cellStyle name="Обычный 50 2 2" xfId="1007"/>
    <cellStyle name="Обычный 50 2 2 2" xfId="1008"/>
    <cellStyle name="Обычный 50 2 2 2 2" xfId="1009"/>
    <cellStyle name="Обычный 50 2 2 3" xfId="1010"/>
    <cellStyle name="Обычный 50 2 3" xfId="1011"/>
    <cellStyle name="Обычный 50 2 3 2" xfId="1012"/>
    <cellStyle name="Обычный 50 2 4" xfId="1013"/>
    <cellStyle name="Обычный 50 3" xfId="1014"/>
    <cellStyle name="Обычный 50 3 2" xfId="1015"/>
    <cellStyle name="Обычный 50 3 2 2" xfId="1016"/>
    <cellStyle name="Обычный 50 3 2 2 2" xfId="1017"/>
    <cellStyle name="Обычный 50 3 2 2 2 2" xfId="1018"/>
    <cellStyle name="Обычный 50 3 2 2 3" xfId="1019"/>
    <cellStyle name="Обычный 50 3 2 3" xfId="1020"/>
    <cellStyle name="Обычный 50 3 2 3 2" xfId="1021"/>
    <cellStyle name="Обычный 50 3 2 4" xfId="1022"/>
    <cellStyle name="Обычный 50 3 3" xfId="1023"/>
    <cellStyle name="Обычный 50 3 3 2" xfId="1024"/>
    <cellStyle name="Обычный 50 3 3 2 2" xfId="1025"/>
    <cellStyle name="Обычный 50 3 3 3" xfId="1026"/>
    <cellStyle name="Обычный 50 3 4" xfId="1027"/>
    <cellStyle name="Обычный 50 3 4 2" xfId="1028"/>
    <cellStyle name="Обычный 50 3 5" xfId="1029"/>
    <cellStyle name="Обычный 50 4" xfId="1030"/>
    <cellStyle name="Обычный 50 4 2" xfId="1031"/>
    <cellStyle name="Обычный 50 4 2 2" xfId="1032"/>
    <cellStyle name="Обычный 50 4 3" xfId="1033"/>
    <cellStyle name="Обычный 50 5" xfId="1034"/>
    <cellStyle name="Обычный 50 5 2" xfId="1035"/>
    <cellStyle name="Обычный 50 6" xfId="1036"/>
    <cellStyle name="Обычный 51" xfId="1037"/>
    <cellStyle name="Обычный 51 2" xfId="1038"/>
    <cellStyle name="Обычный 51 3" xfId="1039"/>
    <cellStyle name="Обычный 52" xfId="1040"/>
    <cellStyle name="Обычный 52 2" xfId="1041"/>
    <cellStyle name="Обычный 53" xfId="1042"/>
    <cellStyle name="Обычный 53 2" xfId="1043"/>
    <cellStyle name="Обычный 53 3" xfId="1044"/>
    <cellStyle name="Обычный 54" xfId="1045"/>
    <cellStyle name="Обычный 54 2" xfId="1046"/>
    <cellStyle name="Обычный 54 3" xfId="1047"/>
    <cellStyle name="Обычный 55" xfId="1048"/>
    <cellStyle name="Обычный 55 2" xfId="1049"/>
    <cellStyle name="Обычный 55 3" xfId="1050"/>
    <cellStyle name="Обычный 56" xfId="1051"/>
    <cellStyle name="Обычный 56 2" xfId="1052"/>
    <cellStyle name="Обычный 56 3" xfId="1053"/>
    <cellStyle name="Обычный 57" xfId="1054"/>
    <cellStyle name="Обычный 57 2" xfId="1055"/>
    <cellStyle name="Обычный 57 3" xfId="1056"/>
    <cellStyle name="Обычный 58" xfId="1057"/>
    <cellStyle name="Обычный 58 2" xfId="1058"/>
    <cellStyle name="Обычный 58 3" xfId="1059"/>
    <cellStyle name="Обычный 59" xfId="1060"/>
    <cellStyle name="Обычный 6" xfId="1061"/>
    <cellStyle name="Обычный 6 10" xfId="1062"/>
    <cellStyle name="Обычный 6 10 2" xfId="1063"/>
    <cellStyle name="Обычный 6 10 3" xfId="1064"/>
    <cellStyle name="Обычный 6 11" xfId="1065"/>
    <cellStyle name="Обычный 6 11 2" xfId="1066"/>
    <cellStyle name="Обычный 6 11 3" xfId="1067"/>
    <cellStyle name="Обычный 6 12" xfId="1068"/>
    <cellStyle name="Обычный 6 12 2" xfId="1069"/>
    <cellStyle name="Обычный 6 12 3" xfId="1070"/>
    <cellStyle name="Обычный 6 13" xfId="1071"/>
    <cellStyle name="Обычный 6 14" xfId="1072"/>
    <cellStyle name="Обычный 6 15" xfId="1073"/>
    <cellStyle name="Обычный 6 16" xfId="1074"/>
    <cellStyle name="Обычный 6 17" xfId="1075"/>
    <cellStyle name="Обычный 6 18" xfId="1076"/>
    <cellStyle name="Обычный 6 19" xfId="1077"/>
    <cellStyle name="Обычный 6 2" xfId="1078"/>
    <cellStyle name="Обычный 6 2 2" xfId="1079"/>
    <cellStyle name="Обычный 6 2 3" xfId="1080"/>
    <cellStyle name="Обычный 6 20" xfId="1081"/>
    <cellStyle name="Обычный 6 21" xfId="1082"/>
    <cellStyle name="Обычный 6 3" xfId="1083"/>
    <cellStyle name="Обычный 6 3 2" xfId="1084"/>
    <cellStyle name="Обычный 6 3 3" xfId="1085"/>
    <cellStyle name="Обычный 6 4" xfId="1086"/>
    <cellStyle name="Обычный 6 4 2" xfId="1087"/>
    <cellStyle name="Обычный 6 4 3" xfId="1088"/>
    <cellStyle name="Обычный 6 5" xfId="1089"/>
    <cellStyle name="Обычный 6 5 2" xfId="1090"/>
    <cellStyle name="Обычный 6 5 3" xfId="1091"/>
    <cellStyle name="Обычный 6 6" xfId="1092"/>
    <cellStyle name="Обычный 6 6 2" xfId="1093"/>
    <cellStyle name="Обычный 6 6 3" xfId="1094"/>
    <cellStyle name="Обычный 6 7" xfId="1095"/>
    <cellStyle name="Обычный 6 7 2" xfId="1096"/>
    <cellStyle name="Обычный 6 7 3" xfId="1097"/>
    <cellStyle name="Обычный 6 8" xfId="1098"/>
    <cellStyle name="Обычный 6 8 2" xfId="1099"/>
    <cellStyle name="Обычный 6 8 3" xfId="1100"/>
    <cellStyle name="Обычный 6 9" xfId="1101"/>
    <cellStyle name="Обычный 6 9 2" xfId="1102"/>
    <cellStyle name="Обычный 6 9 3" xfId="1103"/>
    <cellStyle name="Обычный 6_стр.00)" xfId="1104"/>
    <cellStyle name="Обычный 60" xfId="1105"/>
    <cellStyle name="Обычный 60 2" xfId="1106"/>
    <cellStyle name="Обычный 61" xfId="1107"/>
    <cellStyle name="Обычный 62" xfId="1108"/>
    <cellStyle name="Обычный 63" xfId="1109"/>
    <cellStyle name="Обычный 64" xfId="1110"/>
    <cellStyle name="Обычный 7" xfId="1111"/>
    <cellStyle name="Обычный 7 2" xfId="1112"/>
    <cellStyle name="Обычный 7 2 2" xfId="1113"/>
    <cellStyle name="Обычный 7 3" xfId="1114"/>
    <cellStyle name="Обычный 7 3 2" xfId="1115"/>
    <cellStyle name="Обычный 7 3 3" xfId="1116"/>
    <cellStyle name="Обычный 7 4" xfId="1117"/>
    <cellStyle name="Обычный 7 5" xfId="1118"/>
    <cellStyle name="Обычный 7 6" xfId="1119"/>
    <cellStyle name="Обычный 7 7" xfId="1120"/>
    <cellStyle name="Обычный 7 8" xfId="1121"/>
    <cellStyle name="Обычный 7 9" xfId="1122"/>
    <cellStyle name="Обычный 8" xfId="1123"/>
    <cellStyle name="Обычный 8 2" xfId="1124"/>
    <cellStyle name="Обычный 8 3" xfId="1125"/>
    <cellStyle name="Обычный 8 4" xfId="1126"/>
    <cellStyle name="Обычный 8 5" xfId="1127"/>
    <cellStyle name="Обычный 9" xfId="1128"/>
    <cellStyle name="Обычный 9 2" xfId="1129"/>
    <cellStyle name="Обычный 9 2 2" xfId="1130"/>
    <cellStyle name="Обычный 9 2 3" xfId="1131"/>
    <cellStyle name="Обычный 9 3" xfId="1132"/>
    <cellStyle name="Обычный 9 3 2" xfId="1133"/>
    <cellStyle name="Обычный 9 4" xfId="1134"/>
    <cellStyle name="Обычный 9 4 2" xfId="1135"/>
    <cellStyle name="Обычный 9 4 2 2" xfId="1136"/>
    <cellStyle name="Обычный 9 4 2 2 2" xfId="1137"/>
    <cellStyle name="Обычный 9 4 2 3" xfId="1138"/>
    <cellStyle name="Обычный 9 4 3" xfId="1139"/>
    <cellStyle name="Обычный 9 4 3 2" xfId="1140"/>
    <cellStyle name="Обычный 9 4 4" xfId="1141"/>
    <cellStyle name="Плохой" xfId="36" builtinId="27" customBuiltin="1"/>
    <cellStyle name="Плохой 2" xfId="1142"/>
    <cellStyle name="Плохой 3" xfId="1143"/>
    <cellStyle name="Плохой 3 2" xfId="1144"/>
    <cellStyle name="Плохой 4" xfId="1145"/>
    <cellStyle name="Плохой 4 2" xfId="1146"/>
    <cellStyle name="Плохой 5" xfId="1147"/>
    <cellStyle name="Плохой 6" xfId="1148"/>
    <cellStyle name="Плохой 7" xfId="1149"/>
    <cellStyle name="Пояснение" xfId="37" builtinId="53" customBuiltin="1"/>
    <cellStyle name="Пояснение 2" xfId="1150"/>
    <cellStyle name="Пояснение 3" xfId="1151"/>
    <cellStyle name="Пояснение 3 2" xfId="1152"/>
    <cellStyle name="Пояснение 4" xfId="1153"/>
    <cellStyle name="Пояснение 4 2" xfId="1154"/>
    <cellStyle name="Пояснение 5" xfId="1155"/>
    <cellStyle name="Пояснение 6" xfId="1156"/>
    <cellStyle name="Пояснение 7" xfId="1157"/>
    <cellStyle name="Примечание" xfId="38" builtinId="10" customBuiltin="1"/>
    <cellStyle name="Примечание 2" xfId="1158"/>
    <cellStyle name="Примечание 2 2" xfId="1159"/>
    <cellStyle name="Примечание 2 2 2" xfId="1160"/>
    <cellStyle name="Примечание 2 2 2 2" xfId="1161"/>
    <cellStyle name="Примечание 2 3" xfId="1162"/>
    <cellStyle name="Примечание 2 3 2" xfId="1163"/>
    <cellStyle name="Примечание 2 4" xfId="1164"/>
    <cellStyle name="Примечание 3" xfId="1165"/>
    <cellStyle name="Примечание 3 2" xfId="1166"/>
    <cellStyle name="Примечание 3 2 2" xfId="1167"/>
    <cellStyle name="Примечание 3 3" xfId="1168"/>
    <cellStyle name="Примечание 3 4" xfId="1169"/>
    <cellStyle name="Примечание 4" xfId="1170"/>
    <cellStyle name="Примечание 4 2" xfId="1171"/>
    <cellStyle name="Примечание 4 3" xfId="1172"/>
    <cellStyle name="Примечание 5" xfId="1173"/>
    <cellStyle name="Примечание 5 2" xfId="1174"/>
    <cellStyle name="Примечание 5 3" xfId="1175"/>
    <cellStyle name="Примечание 6" xfId="1176"/>
    <cellStyle name="Примечание 7" xfId="1177"/>
    <cellStyle name="Процентный 10" xfId="1178"/>
    <cellStyle name="Процентный 10 2" xfId="1179"/>
    <cellStyle name="Процентный 11" xfId="1180"/>
    <cellStyle name="Процентный 12" xfId="1181"/>
    <cellStyle name="Процентный 13" xfId="1182"/>
    <cellStyle name="Процентный 14" xfId="1183"/>
    <cellStyle name="Процентный 15" xfId="1184"/>
    <cellStyle name="Процентный 16" xfId="1185"/>
    <cellStyle name="Процентный 17" xfId="1186"/>
    <cellStyle name="Процентный 2" xfId="45"/>
    <cellStyle name="Процентный 2 2" xfId="1187"/>
    <cellStyle name="Процентный 2 3" xfId="1188"/>
    <cellStyle name="Процентный 2 4" xfId="1189"/>
    <cellStyle name="Процентный 3" xfId="1190"/>
    <cellStyle name="Процентный 3 2" xfId="1191"/>
    <cellStyle name="Процентный 3 3" xfId="1192"/>
    <cellStyle name="Процентный 3 4" xfId="1193"/>
    <cellStyle name="Процентный 4" xfId="1194"/>
    <cellStyle name="Процентный 4 2" xfId="1195"/>
    <cellStyle name="Процентный 5" xfId="1196"/>
    <cellStyle name="Процентный 5 2" xfId="1197"/>
    <cellStyle name="Процентный 6" xfId="1198"/>
    <cellStyle name="Процентный 6 2" xfId="1199"/>
    <cellStyle name="Процентный 7" xfId="1200"/>
    <cellStyle name="Процентный 7 2" xfId="1201"/>
    <cellStyle name="Процентный 8" xfId="1202"/>
    <cellStyle name="Процентный 8 2" xfId="1203"/>
    <cellStyle name="Процентный 9" xfId="1204"/>
    <cellStyle name="Процентный 9 2" xfId="1205"/>
    <cellStyle name="Связанная ячейка" xfId="39" builtinId="24" customBuiltin="1"/>
    <cellStyle name="Связанная ячейка 2" xfId="1206"/>
    <cellStyle name="Связанная ячейка 3" xfId="1207"/>
    <cellStyle name="Связанная ячейка 3 2" xfId="1208"/>
    <cellStyle name="Связанная ячейка 4" xfId="1209"/>
    <cellStyle name="Связанная ячейка 4 2" xfId="1210"/>
    <cellStyle name="Связанная ячейка 5" xfId="1211"/>
    <cellStyle name="Связанная ячейка 6" xfId="1212"/>
    <cellStyle name="Связанная ячейка 7" xfId="1213"/>
    <cellStyle name="Стиль 1" xfId="1214"/>
    <cellStyle name="Стиль 1 2" xfId="1215"/>
    <cellStyle name="Стиль 1 3" xfId="1216"/>
    <cellStyle name="Стиль 2" xfId="1217"/>
    <cellStyle name="Стиль 3" xfId="1218"/>
    <cellStyle name="Стиль 4" xfId="1219"/>
    <cellStyle name="Стиль 5" xfId="1220"/>
    <cellStyle name="Стиль 6" xfId="1221"/>
    <cellStyle name="Текст предупреждения" xfId="40" builtinId="11" customBuiltin="1"/>
    <cellStyle name="Текст предупреждения 10" xfId="1222"/>
    <cellStyle name="Текст предупреждения 10 2" xfId="1223"/>
    <cellStyle name="Текст предупреждения 10 3" xfId="1224"/>
    <cellStyle name="Текст предупреждения 11" xfId="1225"/>
    <cellStyle name="Текст предупреждения 11 2" xfId="1226"/>
    <cellStyle name="Текст предупреждения 11 3" xfId="1227"/>
    <cellStyle name="Текст предупреждения 12" xfId="1228"/>
    <cellStyle name="Текст предупреждения 13" xfId="1229"/>
    <cellStyle name="Текст предупреждения 14" xfId="1230"/>
    <cellStyle name="Текст предупреждения 2" xfId="1231"/>
    <cellStyle name="Текст предупреждения 2 2" xfId="1232"/>
    <cellStyle name="Текст предупреждения 3" xfId="1233"/>
    <cellStyle name="Текст предупреждения 3 2" xfId="1234"/>
    <cellStyle name="Текст предупреждения 4" xfId="1235"/>
    <cellStyle name="Текст предупреждения 4 2" xfId="1236"/>
    <cellStyle name="Текст предупреждения 4 3" xfId="1237"/>
    <cellStyle name="Текст предупреждения 4 4" xfId="1238"/>
    <cellStyle name="Текст предупреждения 5" xfId="1239"/>
    <cellStyle name="Текст предупреждения 5 2" xfId="1240"/>
    <cellStyle name="Текст предупреждения 5 3" xfId="1241"/>
    <cellStyle name="Текст предупреждения 6" xfId="1242"/>
    <cellStyle name="Текст предупреждения 6 2" xfId="1243"/>
    <cellStyle name="Текст предупреждения 6 3" xfId="1244"/>
    <cellStyle name="Текст предупреждения 7" xfId="1245"/>
    <cellStyle name="Текст предупреждения 7 2" xfId="1246"/>
    <cellStyle name="Текст предупреждения 7 3" xfId="1247"/>
    <cellStyle name="Текст предупреждения 8" xfId="1248"/>
    <cellStyle name="Текст предупреждения 8 2" xfId="1249"/>
    <cellStyle name="Текст предупреждения 8 3" xfId="1250"/>
    <cellStyle name="Текст предупреждения 9" xfId="1251"/>
    <cellStyle name="Текст предупреждения 9 2" xfId="1252"/>
    <cellStyle name="Текст предупреждения 9 3" xfId="1253"/>
    <cellStyle name="Финансовый 10" xfId="1254"/>
    <cellStyle name="Финансовый 10 2" xfId="1255"/>
    <cellStyle name="Финансовый 11" xfId="1256"/>
    <cellStyle name="Финансовый 12" xfId="1257"/>
    <cellStyle name="Финансовый 12 2" xfId="1258"/>
    <cellStyle name="Финансовый 12 3" xfId="1259"/>
    <cellStyle name="Финансовый 13" xfId="1260"/>
    <cellStyle name="Финансовый 14" xfId="1261"/>
    <cellStyle name="Финансовый 15" xfId="1262"/>
    <cellStyle name="Финансовый 16" xfId="1263"/>
    <cellStyle name="Финансовый 17" xfId="1264"/>
    <cellStyle name="Финансовый 19" xfId="42"/>
    <cellStyle name="Финансовый 2" xfId="44"/>
    <cellStyle name="Финансовый 2 2" xfId="1265"/>
    <cellStyle name="Финансовый 2 2 2" xfId="1266"/>
    <cellStyle name="Финансовый 2 3" xfId="1267"/>
    <cellStyle name="Финансовый 2 4" xfId="1268"/>
    <cellStyle name="Финансовый 2 5" xfId="1269"/>
    <cellStyle name="Финансовый 3" xfId="1270"/>
    <cellStyle name="Финансовый 3 2" xfId="1271"/>
    <cellStyle name="Финансовый 3 3" xfId="1272"/>
    <cellStyle name="Финансовый 4" xfId="1273"/>
    <cellStyle name="Финансовый 4 2" xfId="1274"/>
    <cellStyle name="Финансовый 4 3" xfId="1275"/>
    <cellStyle name="Финансовый 5" xfId="1276"/>
    <cellStyle name="Финансовый 5 2" xfId="1277"/>
    <cellStyle name="Финансовый 5 3" xfId="1278"/>
    <cellStyle name="Финансовый 6" xfId="1279"/>
    <cellStyle name="Финансовый 6 2" xfId="1280"/>
    <cellStyle name="Финансовый 6 3" xfId="1281"/>
    <cellStyle name="Финансовый 7" xfId="1282"/>
    <cellStyle name="Финансовый 7 2" xfId="1283"/>
    <cellStyle name="Финансовый 7 3" xfId="1284"/>
    <cellStyle name="Финансовый 8" xfId="1285"/>
    <cellStyle name="Финансовый 8 2" xfId="1286"/>
    <cellStyle name="Финансовый 8 3" xfId="1287"/>
    <cellStyle name="Финансовый 9" xfId="1288"/>
    <cellStyle name="Финансовый 9 2" xfId="1289"/>
    <cellStyle name="Финансовый 9 3" xfId="1290"/>
    <cellStyle name="Хороший" xfId="41" builtinId="26" customBuiltin="1"/>
    <cellStyle name="Хороший 2" xfId="1291"/>
    <cellStyle name="Хороший 3" xfId="1292"/>
    <cellStyle name="Хороший 3 2" xfId="1293"/>
    <cellStyle name="Хороший 4" xfId="1294"/>
    <cellStyle name="Хороший 4 2" xfId="1295"/>
    <cellStyle name="Хороший 5" xfId="1296"/>
    <cellStyle name="Хороший 6" xfId="1297"/>
    <cellStyle name="Хороший 7" xfId="1298"/>
    <cellStyle name="ጀ" xfId="1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tabSelected="1" topLeftCell="E124" zoomScaleNormal="100" workbookViewId="0">
      <selection activeCell="Q127" sqref="Q127"/>
    </sheetView>
  </sheetViews>
  <sheetFormatPr defaultRowHeight="14.4" x14ac:dyDescent="0.3"/>
  <cols>
    <col min="1" max="1" width="0.33203125" customWidth="1"/>
    <col min="2" max="2" width="61" style="44" customWidth="1"/>
    <col min="3" max="3" width="32" customWidth="1"/>
    <col min="4" max="4" width="45.6640625" customWidth="1"/>
    <col min="5" max="5" width="32" customWidth="1"/>
    <col min="6" max="6" width="9.88671875" style="4" hidden="1" customWidth="1"/>
    <col min="7" max="7" width="18" style="4" customWidth="1"/>
    <col min="8" max="8" width="17.77734375" style="4" customWidth="1"/>
    <col min="9" max="9" width="15.33203125" style="84" hidden="1" customWidth="1"/>
    <col min="10" max="10" width="17.33203125" style="4" customWidth="1"/>
    <col min="11" max="11" width="15.33203125" style="4" customWidth="1"/>
    <col min="12" max="12" width="22" style="4" customWidth="1"/>
    <col min="13" max="13" width="22.88671875" style="4" customWidth="1"/>
  </cols>
  <sheetData>
    <row r="1" spans="1:13" s="1" customFormat="1" ht="24.6" x14ac:dyDescent="0.4">
      <c r="A1" s="132" t="s">
        <v>175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s="1" customFormat="1" ht="23.4" customHeight="1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s="2" customFormat="1" ht="18" hidden="1" x14ac:dyDescent="0.35">
      <c r="B3" s="39"/>
      <c r="H3" s="12"/>
      <c r="I3" s="74"/>
      <c r="J3" s="12"/>
      <c r="M3" s="22"/>
    </row>
    <row r="4" spans="1:13" s="2" customFormat="1" ht="18" hidden="1" x14ac:dyDescent="0.35">
      <c r="B4" s="39"/>
      <c r="H4" s="7"/>
      <c r="I4" s="75"/>
      <c r="J4" s="7"/>
      <c r="L4" s="13"/>
      <c r="M4" s="8"/>
    </row>
    <row r="5" spans="1:13" s="2" customFormat="1" ht="18" hidden="1" x14ac:dyDescent="0.35">
      <c r="B5" s="20"/>
      <c r="E5" s="136"/>
      <c r="F5" s="136"/>
      <c r="G5" s="136"/>
      <c r="H5" s="20"/>
      <c r="I5" s="76"/>
      <c r="J5" s="20"/>
      <c r="L5" s="18"/>
      <c r="M5" s="9"/>
    </row>
    <row r="6" spans="1:13" s="2" customFormat="1" ht="18" hidden="1" x14ac:dyDescent="0.35">
      <c r="A6" s="19"/>
      <c r="B6" s="20"/>
      <c r="C6" s="19"/>
      <c r="D6" s="19"/>
      <c r="E6" s="19"/>
      <c r="F6" s="19"/>
      <c r="G6" s="19"/>
      <c r="H6" s="19"/>
      <c r="I6" s="77"/>
      <c r="J6" s="19"/>
      <c r="L6" s="14"/>
      <c r="M6" s="9"/>
    </row>
    <row r="7" spans="1:13" s="2" customFormat="1" ht="18" x14ac:dyDescent="0.35">
      <c r="A7" s="17" t="s">
        <v>0</v>
      </c>
      <c r="B7" s="15"/>
      <c r="C7" s="137" t="s">
        <v>322</v>
      </c>
      <c r="D7" s="137"/>
      <c r="E7" s="137"/>
      <c r="F7" s="137"/>
      <c r="G7" s="137"/>
      <c r="H7" s="137"/>
      <c r="I7" s="137"/>
      <c r="J7" s="137"/>
      <c r="K7" s="137"/>
      <c r="L7" s="14"/>
      <c r="M7" s="9"/>
    </row>
    <row r="8" spans="1:13" s="2" customFormat="1" ht="18" x14ac:dyDescent="0.35">
      <c r="A8" s="17" t="s">
        <v>4</v>
      </c>
      <c r="B8" s="15"/>
      <c r="C8" s="137" t="s">
        <v>176</v>
      </c>
      <c r="D8" s="137"/>
      <c r="E8" s="137"/>
      <c r="F8" s="137"/>
      <c r="G8" s="137"/>
      <c r="H8" s="137"/>
      <c r="I8" s="137"/>
      <c r="J8" s="137"/>
      <c r="K8" s="137"/>
      <c r="L8" s="14"/>
      <c r="M8" s="9"/>
    </row>
    <row r="9" spans="1:13" s="2" customFormat="1" ht="18.600000000000001" thickBot="1" x14ac:dyDescent="0.4">
      <c r="A9" s="17" t="s">
        <v>3</v>
      </c>
      <c r="B9" s="16"/>
      <c r="C9" s="134" t="s">
        <v>337</v>
      </c>
      <c r="D9" s="134"/>
      <c r="E9" s="134"/>
      <c r="F9" s="134"/>
      <c r="G9" s="134"/>
      <c r="H9" s="134"/>
      <c r="I9" s="134"/>
      <c r="J9" s="134"/>
      <c r="K9" s="134"/>
      <c r="L9" s="21"/>
      <c r="M9" s="10"/>
    </row>
    <row r="10" spans="1:13" s="1" customFormat="1" ht="20.399999999999999" x14ac:dyDescent="0.3">
      <c r="A10" s="11"/>
      <c r="B10" s="40"/>
      <c r="C10" s="11"/>
      <c r="D10" s="11"/>
      <c r="E10" s="3"/>
      <c r="F10" s="6"/>
      <c r="G10" s="6"/>
      <c r="H10" s="6"/>
      <c r="I10" s="78"/>
      <c r="J10" s="6"/>
      <c r="K10" s="5"/>
      <c r="L10" s="5"/>
      <c r="M10" s="5"/>
    </row>
    <row r="11" spans="1:13" s="25" customFormat="1" ht="15.6" x14ac:dyDescent="0.3">
      <c r="A11" s="131" t="s">
        <v>1</v>
      </c>
      <c r="B11" s="135" t="s">
        <v>9</v>
      </c>
      <c r="C11" s="129" t="s">
        <v>8</v>
      </c>
      <c r="D11" s="129"/>
      <c r="E11" s="128" t="s">
        <v>10</v>
      </c>
      <c r="F11" s="128" t="s">
        <v>2</v>
      </c>
      <c r="G11" s="128" t="s">
        <v>377</v>
      </c>
      <c r="H11" s="131" t="s">
        <v>378</v>
      </c>
      <c r="I11" s="79"/>
      <c r="J11" s="131" t="s">
        <v>379</v>
      </c>
      <c r="K11" s="131" t="s">
        <v>5</v>
      </c>
      <c r="L11" s="131"/>
      <c r="M11" s="131"/>
    </row>
    <row r="12" spans="1:13" s="25" customFormat="1" ht="15.6" x14ac:dyDescent="0.3">
      <c r="A12" s="131"/>
      <c r="B12" s="135"/>
      <c r="C12" s="129"/>
      <c r="D12" s="129"/>
      <c r="E12" s="128"/>
      <c r="F12" s="128"/>
      <c r="G12" s="128"/>
      <c r="H12" s="131"/>
      <c r="I12" s="79"/>
      <c r="J12" s="131"/>
      <c r="K12" s="131"/>
      <c r="L12" s="131"/>
      <c r="M12" s="131"/>
    </row>
    <row r="13" spans="1:13" s="25" customFormat="1" ht="15.6" x14ac:dyDescent="0.3">
      <c r="A13" s="131"/>
      <c r="B13" s="135"/>
      <c r="C13" s="129"/>
      <c r="D13" s="129"/>
      <c r="E13" s="128"/>
      <c r="F13" s="128"/>
      <c r="G13" s="128"/>
      <c r="H13" s="131"/>
      <c r="I13" s="79"/>
      <c r="J13" s="131"/>
      <c r="K13" s="131"/>
      <c r="L13" s="131"/>
      <c r="M13" s="131"/>
    </row>
    <row r="14" spans="1:13" s="25" customFormat="1" ht="15.6" x14ac:dyDescent="0.3">
      <c r="A14" s="131"/>
      <c r="B14" s="135"/>
      <c r="C14" s="128" t="s">
        <v>7</v>
      </c>
      <c r="D14" s="128" t="s">
        <v>6</v>
      </c>
      <c r="E14" s="128"/>
      <c r="F14" s="128"/>
      <c r="G14" s="128"/>
      <c r="H14" s="131"/>
      <c r="I14" s="79"/>
      <c r="J14" s="131"/>
      <c r="K14" s="131" t="s">
        <v>380</v>
      </c>
      <c r="L14" s="131" t="s">
        <v>381</v>
      </c>
      <c r="M14" s="131" t="s">
        <v>382</v>
      </c>
    </row>
    <row r="15" spans="1:13" s="25" customFormat="1" ht="15.6" x14ac:dyDescent="0.3">
      <c r="A15" s="131"/>
      <c r="B15" s="135"/>
      <c r="C15" s="128"/>
      <c r="D15" s="128"/>
      <c r="E15" s="128"/>
      <c r="F15" s="128"/>
      <c r="G15" s="128"/>
      <c r="H15" s="131"/>
      <c r="I15" s="79"/>
      <c r="J15" s="131"/>
      <c r="K15" s="131"/>
      <c r="L15" s="131"/>
      <c r="M15" s="131"/>
    </row>
    <row r="16" spans="1:13" s="25" customFormat="1" ht="15.6" x14ac:dyDescent="0.3">
      <c r="A16" s="131"/>
      <c r="B16" s="135"/>
      <c r="C16" s="128"/>
      <c r="D16" s="128"/>
      <c r="E16" s="128"/>
      <c r="F16" s="128"/>
      <c r="G16" s="128"/>
      <c r="H16" s="131"/>
      <c r="I16" s="79"/>
      <c r="J16" s="131"/>
      <c r="K16" s="131"/>
      <c r="L16" s="131"/>
      <c r="M16" s="131"/>
    </row>
    <row r="17" spans="1:13" s="25" customFormat="1" ht="53.4" customHeight="1" x14ac:dyDescent="0.3">
      <c r="A17" s="131"/>
      <c r="B17" s="135"/>
      <c r="C17" s="128"/>
      <c r="D17" s="128"/>
      <c r="E17" s="128"/>
      <c r="F17" s="128"/>
      <c r="G17" s="128"/>
      <c r="H17" s="131"/>
      <c r="I17" s="79"/>
      <c r="J17" s="131"/>
      <c r="K17" s="131"/>
      <c r="L17" s="131"/>
      <c r="M17" s="131"/>
    </row>
    <row r="18" spans="1:13" s="1" customFormat="1" ht="15.6" x14ac:dyDescent="0.3">
      <c r="A18" s="24">
        <v>1</v>
      </c>
      <c r="B18" s="41">
        <v>2</v>
      </c>
      <c r="C18" s="24">
        <v>3</v>
      </c>
      <c r="D18" s="24">
        <v>4</v>
      </c>
      <c r="E18" s="24">
        <v>5</v>
      </c>
      <c r="F18" s="24">
        <v>6</v>
      </c>
      <c r="G18" s="24">
        <v>7</v>
      </c>
      <c r="H18" s="24">
        <v>8</v>
      </c>
      <c r="I18" s="80"/>
      <c r="J18" s="24">
        <v>9</v>
      </c>
      <c r="K18" s="24">
        <v>10</v>
      </c>
      <c r="L18" s="24">
        <v>11</v>
      </c>
      <c r="M18" s="24">
        <v>12</v>
      </c>
    </row>
    <row r="19" spans="1:13" s="37" customFormat="1" ht="39" customHeight="1" x14ac:dyDescent="0.3">
      <c r="A19" s="35" t="s">
        <v>60</v>
      </c>
      <c r="B19" s="93" t="s">
        <v>298</v>
      </c>
      <c r="C19" s="94"/>
      <c r="D19" s="95" t="s">
        <v>53</v>
      </c>
      <c r="E19" s="96"/>
      <c r="F19" s="97" t="s">
        <v>49</v>
      </c>
      <c r="G19" s="81">
        <v>885000</v>
      </c>
      <c r="H19" s="81">
        <v>724208.82</v>
      </c>
      <c r="I19" s="81"/>
      <c r="J19" s="81">
        <v>885000</v>
      </c>
      <c r="K19" s="81">
        <v>1028000</v>
      </c>
      <c r="L19" s="81">
        <v>1161563</v>
      </c>
      <c r="M19" s="81">
        <v>1287007</v>
      </c>
    </row>
    <row r="20" spans="1:13" s="37" customFormat="1" ht="31.2" customHeight="1" x14ac:dyDescent="0.3">
      <c r="A20" s="35"/>
      <c r="B20" s="42"/>
      <c r="C20" s="36" t="s">
        <v>177</v>
      </c>
      <c r="D20" s="115" t="s">
        <v>54</v>
      </c>
      <c r="E20" s="35"/>
      <c r="F20" s="33" t="s">
        <v>15</v>
      </c>
      <c r="G20" s="34">
        <v>885000</v>
      </c>
      <c r="H20" s="34">
        <v>724208.82</v>
      </c>
      <c r="I20" s="81"/>
      <c r="J20" s="34">
        <v>885000</v>
      </c>
      <c r="K20" s="34">
        <v>1028000</v>
      </c>
      <c r="L20" s="34">
        <v>1161563</v>
      </c>
      <c r="M20" s="34">
        <v>1287007</v>
      </c>
    </row>
    <row r="21" spans="1:13" s="31" customFormat="1" ht="93" customHeight="1" x14ac:dyDescent="0.3">
      <c r="A21" s="30" t="s">
        <v>61</v>
      </c>
      <c r="B21" s="73" t="s">
        <v>178</v>
      </c>
      <c r="C21" s="28" t="s">
        <v>179</v>
      </c>
      <c r="D21" s="26" t="s">
        <v>54</v>
      </c>
      <c r="E21" s="30" t="s">
        <v>11</v>
      </c>
      <c r="F21" s="27" t="s">
        <v>12</v>
      </c>
      <c r="G21" s="23">
        <v>783090</v>
      </c>
      <c r="H21" s="23">
        <v>599581.64199999999</v>
      </c>
      <c r="I21" s="82">
        <f>H21/H20*100</f>
        <v>82.791264817791102</v>
      </c>
      <c r="J21" s="23">
        <v>736640</v>
      </c>
      <c r="K21" s="23">
        <v>884600</v>
      </c>
      <c r="L21" s="23">
        <v>1003263</v>
      </c>
      <c r="M21" s="23">
        <v>1111107</v>
      </c>
    </row>
    <row r="22" spans="1:13" s="31" customFormat="1" ht="127.5" customHeight="1" x14ac:dyDescent="0.3">
      <c r="A22" s="29" t="s">
        <v>62</v>
      </c>
      <c r="B22" s="26" t="s">
        <v>180</v>
      </c>
      <c r="C22" s="27" t="s">
        <v>181</v>
      </c>
      <c r="D22" s="26" t="s">
        <v>54</v>
      </c>
      <c r="E22" s="26" t="s">
        <v>11</v>
      </c>
      <c r="F22" s="27" t="s">
        <v>12</v>
      </c>
      <c r="G22" s="23">
        <v>3186</v>
      </c>
      <c r="H22" s="23">
        <v>3556.0859999999998</v>
      </c>
      <c r="I22" s="82">
        <f>H22/H20*100</f>
        <v>0.49103047377964826</v>
      </c>
      <c r="J22" s="23">
        <v>4200</v>
      </c>
      <c r="K22" s="23">
        <v>4000</v>
      </c>
      <c r="L22" s="23">
        <v>5000</v>
      </c>
      <c r="M22" s="23">
        <v>6000</v>
      </c>
    </row>
    <row r="23" spans="1:13" s="31" customFormat="1" ht="56.25" customHeight="1" x14ac:dyDescent="0.3">
      <c r="A23" s="30" t="s">
        <v>63</v>
      </c>
      <c r="B23" s="43" t="s">
        <v>182</v>
      </c>
      <c r="C23" s="28" t="s">
        <v>183</v>
      </c>
      <c r="D23" s="26" t="s">
        <v>54</v>
      </c>
      <c r="E23" s="30" t="s">
        <v>11</v>
      </c>
      <c r="F23" s="27" t="s">
        <v>12</v>
      </c>
      <c r="G23" s="23">
        <v>10400</v>
      </c>
      <c r="H23" s="23">
        <v>11800.163</v>
      </c>
      <c r="I23" s="82">
        <f>H23/H20*100</f>
        <v>1.629386811389566</v>
      </c>
      <c r="J23" s="23">
        <v>14160</v>
      </c>
      <c r="K23" s="23">
        <v>12000</v>
      </c>
      <c r="L23" s="23">
        <v>13000</v>
      </c>
      <c r="M23" s="23">
        <v>14000</v>
      </c>
    </row>
    <row r="24" spans="1:13" s="31" customFormat="1" ht="101.25" customHeight="1" x14ac:dyDescent="0.3">
      <c r="A24" s="30" t="s">
        <v>64</v>
      </c>
      <c r="B24" s="73" t="s">
        <v>184</v>
      </c>
      <c r="C24" s="28" t="s">
        <v>185</v>
      </c>
      <c r="D24" s="26" t="s">
        <v>54</v>
      </c>
      <c r="E24" s="30" t="s">
        <v>11</v>
      </c>
      <c r="F24" s="27" t="s">
        <v>12</v>
      </c>
      <c r="G24" s="23">
        <v>46854</v>
      </c>
      <c r="H24" s="23">
        <v>47190</v>
      </c>
      <c r="I24" s="82">
        <f>H24/H20*100</f>
        <v>6.5160763990695401</v>
      </c>
      <c r="J24" s="23">
        <v>56000</v>
      </c>
      <c r="K24" s="23">
        <v>67300</v>
      </c>
      <c r="L24" s="23">
        <v>74000</v>
      </c>
      <c r="M24" s="23">
        <v>82400</v>
      </c>
    </row>
    <row r="25" spans="1:13" s="31" customFormat="1" ht="101.25" customHeight="1" x14ac:dyDescent="0.3">
      <c r="A25" s="30"/>
      <c r="B25" s="73" t="s">
        <v>323</v>
      </c>
      <c r="C25" s="28" t="s">
        <v>325</v>
      </c>
      <c r="D25" s="26" t="s">
        <v>54</v>
      </c>
      <c r="E25" s="30" t="s">
        <v>11</v>
      </c>
      <c r="F25" s="27"/>
      <c r="G25" s="23">
        <v>41470</v>
      </c>
      <c r="H25" s="23">
        <v>62066.877</v>
      </c>
      <c r="I25" s="82"/>
      <c r="J25" s="23">
        <v>74000</v>
      </c>
      <c r="K25" s="23">
        <v>60100</v>
      </c>
      <c r="L25" s="23">
        <v>66300</v>
      </c>
      <c r="M25" s="23">
        <v>73500</v>
      </c>
    </row>
    <row r="26" spans="1:13" s="37" customFormat="1" ht="49.5" customHeight="1" x14ac:dyDescent="0.3">
      <c r="A26" s="35"/>
      <c r="B26" s="98" t="s">
        <v>186</v>
      </c>
      <c r="C26" s="94"/>
      <c r="D26" s="95"/>
      <c r="E26" s="96"/>
      <c r="F26" s="97"/>
      <c r="G26" s="81">
        <v>40318</v>
      </c>
      <c r="H26" s="81">
        <v>38862.284</v>
      </c>
      <c r="I26" s="81"/>
      <c r="J26" s="81">
        <v>40318</v>
      </c>
      <c r="K26" s="81">
        <v>44935</v>
      </c>
      <c r="L26" s="81">
        <v>48986</v>
      </c>
      <c r="M26" s="81">
        <v>51841</v>
      </c>
    </row>
    <row r="27" spans="1:13" s="31" customFormat="1" ht="63.6" customHeight="1" x14ac:dyDescent="0.3">
      <c r="A27" s="30" t="s">
        <v>65</v>
      </c>
      <c r="B27" s="43"/>
      <c r="C27" s="71" t="s">
        <v>224</v>
      </c>
      <c r="D27" s="71" t="s">
        <v>187</v>
      </c>
      <c r="E27" s="71"/>
      <c r="F27" s="71"/>
      <c r="G27" s="89">
        <v>40318</v>
      </c>
      <c r="H27" s="89">
        <v>38862.300000000003</v>
      </c>
      <c r="I27" s="90"/>
      <c r="J27" s="91">
        <v>40318</v>
      </c>
      <c r="K27" s="34">
        <v>44935</v>
      </c>
      <c r="L27" s="34">
        <v>48986</v>
      </c>
      <c r="M27" s="34">
        <v>51841</v>
      </c>
    </row>
    <row r="28" spans="1:13" s="31" customFormat="1" ht="121.2" customHeight="1" x14ac:dyDescent="0.3">
      <c r="A28" s="30" t="s">
        <v>66</v>
      </c>
      <c r="B28" s="105" t="s">
        <v>188</v>
      </c>
      <c r="C28" s="106" t="s">
        <v>189</v>
      </c>
      <c r="D28" s="106" t="s">
        <v>187</v>
      </c>
      <c r="E28" s="106" t="s">
        <v>16</v>
      </c>
      <c r="F28" s="106"/>
      <c r="G28" s="104">
        <v>18229</v>
      </c>
      <c r="H28" s="23">
        <v>19180.563999999998</v>
      </c>
      <c r="I28" s="82">
        <f>H28/H27*100</f>
        <v>49.355195137704143</v>
      </c>
      <c r="J28" s="23">
        <v>19302</v>
      </c>
      <c r="K28" s="23">
        <v>21667</v>
      </c>
      <c r="L28" s="23">
        <v>23737</v>
      </c>
      <c r="M28" s="23">
        <v>25179</v>
      </c>
    </row>
    <row r="29" spans="1:13" s="31" customFormat="1" ht="135.75" customHeight="1" x14ac:dyDescent="0.3">
      <c r="A29" s="30" t="s">
        <v>67</v>
      </c>
      <c r="B29" s="73" t="s">
        <v>190</v>
      </c>
      <c r="C29" s="28" t="s">
        <v>191</v>
      </c>
      <c r="D29" s="26" t="s">
        <v>187</v>
      </c>
      <c r="E29" s="30" t="s">
        <v>16</v>
      </c>
      <c r="F29" s="27" t="s">
        <v>12</v>
      </c>
      <c r="G29" s="23">
        <v>101</v>
      </c>
      <c r="H29" s="23">
        <v>107.6</v>
      </c>
      <c r="I29" s="82">
        <f>H29/H27*100</f>
        <v>0.27687501769066675</v>
      </c>
      <c r="J29" s="23">
        <v>110</v>
      </c>
      <c r="K29" s="23">
        <v>124</v>
      </c>
      <c r="L29" s="23">
        <v>136</v>
      </c>
      <c r="M29" s="23">
        <v>144</v>
      </c>
    </row>
    <row r="30" spans="1:13" s="31" customFormat="1" ht="126.6" customHeight="1" x14ac:dyDescent="0.3">
      <c r="A30" s="29" t="s">
        <v>68</v>
      </c>
      <c r="B30" s="26" t="s">
        <v>192</v>
      </c>
      <c r="C30" s="27" t="s">
        <v>193</v>
      </c>
      <c r="D30" s="26" t="s">
        <v>187</v>
      </c>
      <c r="E30" s="26" t="s">
        <v>16</v>
      </c>
      <c r="F30" s="27" t="s">
        <v>12</v>
      </c>
      <c r="G30" s="23">
        <v>24274</v>
      </c>
      <c r="H30" s="23">
        <v>21792.2</v>
      </c>
      <c r="I30" s="82">
        <f>H30/H27*100</f>
        <v>56.075425283629635</v>
      </c>
      <c r="J30" s="23">
        <v>23726</v>
      </c>
      <c r="K30" s="23">
        <v>25679</v>
      </c>
      <c r="L30" s="23">
        <v>27855</v>
      </c>
      <c r="M30" s="23">
        <v>29260</v>
      </c>
    </row>
    <row r="31" spans="1:13" s="31" customFormat="1" ht="128.4" customHeight="1" x14ac:dyDescent="0.3">
      <c r="A31" s="30" t="s">
        <v>69</v>
      </c>
      <c r="B31" s="73" t="s">
        <v>194</v>
      </c>
      <c r="C31" s="28" t="s">
        <v>195</v>
      </c>
      <c r="D31" s="26" t="s">
        <v>187</v>
      </c>
      <c r="E31" s="30" t="s">
        <v>16</v>
      </c>
      <c r="F31" s="27" t="s">
        <v>12</v>
      </c>
      <c r="G31" s="23">
        <v>-2286</v>
      </c>
      <c r="H31" s="23">
        <v>-2218.096</v>
      </c>
      <c r="I31" s="82">
        <f>H31/H27*100</f>
        <v>-5.7075777810371484</v>
      </c>
      <c r="J31" s="23">
        <v>-2820</v>
      </c>
      <c r="K31" s="23">
        <v>-2535</v>
      </c>
      <c r="L31" s="23">
        <v>-2742</v>
      </c>
      <c r="M31" s="23">
        <v>-2742</v>
      </c>
    </row>
    <row r="32" spans="1:13" s="37" customFormat="1" ht="32.4" customHeight="1" x14ac:dyDescent="0.3">
      <c r="A32" s="35" t="s">
        <v>70</v>
      </c>
      <c r="B32" s="99" t="s">
        <v>196</v>
      </c>
      <c r="C32" s="99"/>
      <c r="D32" s="99"/>
      <c r="E32" s="99"/>
      <c r="F32" s="99"/>
      <c r="G32" s="90">
        <v>105000</v>
      </c>
      <c r="H32" s="81">
        <v>103689.7</v>
      </c>
      <c r="I32" s="81"/>
      <c r="J32" s="81">
        <v>111000</v>
      </c>
      <c r="K32" s="81">
        <v>132800</v>
      </c>
      <c r="L32" s="81">
        <v>151864</v>
      </c>
      <c r="M32" s="81">
        <v>181195</v>
      </c>
    </row>
    <row r="33" spans="1:13" s="31" customFormat="1" ht="55.95" customHeight="1" x14ac:dyDescent="0.3">
      <c r="A33" s="30" t="s">
        <v>71</v>
      </c>
      <c r="B33" s="43"/>
      <c r="C33" s="36" t="s">
        <v>223</v>
      </c>
      <c r="D33" s="32" t="s">
        <v>197</v>
      </c>
      <c r="E33" s="30"/>
      <c r="F33" s="27" t="s">
        <v>12</v>
      </c>
      <c r="G33" s="107">
        <v>94000</v>
      </c>
      <c r="H33" s="107">
        <v>96368.505999999994</v>
      </c>
      <c r="I33" s="108">
        <f>H33/H32*100</f>
        <v>92.93932377082777</v>
      </c>
      <c r="J33" s="107">
        <v>100000</v>
      </c>
      <c r="K33" s="107">
        <v>121000</v>
      </c>
      <c r="L33" s="107">
        <v>138086</v>
      </c>
      <c r="M33" s="107">
        <v>166454</v>
      </c>
    </row>
    <row r="34" spans="1:13" s="31" customFormat="1" ht="44.4" customHeight="1" x14ac:dyDescent="0.3">
      <c r="A34" s="30" t="s">
        <v>72</v>
      </c>
      <c r="B34" s="43" t="s">
        <v>198</v>
      </c>
      <c r="C34" s="28" t="s">
        <v>199</v>
      </c>
      <c r="D34" s="26" t="s">
        <v>197</v>
      </c>
      <c r="E34" s="30" t="s">
        <v>11</v>
      </c>
      <c r="F34" s="27" t="s">
        <v>13</v>
      </c>
      <c r="G34" s="109">
        <v>69500</v>
      </c>
      <c r="H34" s="109">
        <v>77758.042000000001</v>
      </c>
      <c r="I34" s="110">
        <f>H34/H33*100</f>
        <v>80.688230239866968</v>
      </c>
      <c r="J34" s="109">
        <v>80000</v>
      </c>
      <c r="K34" s="109">
        <v>90000</v>
      </c>
      <c r="L34" s="109">
        <v>103500</v>
      </c>
      <c r="M34" s="109">
        <v>124800</v>
      </c>
    </row>
    <row r="35" spans="1:13" s="31" customFormat="1" ht="66.599999999999994" customHeight="1" x14ac:dyDescent="0.3">
      <c r="A35" s="30" t="s">
        <v>73</v>
      </c>
      <c r="B35" s="43" t="s">
        <v>200</v>
      </c>
      <c r="C35" s="28" t="s">
        <v>201</v>
      </c>
      <c r="D35" s="26" t="s">
        <v>197</v>
      </c>
      <c r="E35" s="30" t="s">
        <v>11</v>
      </c>
      <c r="F35" s="27" t="s">
        <v>13</v>
      </c>
      <c r="G35" s="109">
        <v>24500</v>
      </c>
      <c r="H35" s="109">
        <v>18610.425999999999</v>
      </c>
      <c r="I35" s="110">
        <f>H35/H33*100</f>
        <v>19.311730328163438</v>
      </c>
      <c r="J35" s="109">
        <v>20000</v>
      </c>
      <c r="K35" s="109">
        <v>31000</v>
      </c>
      <c r="L35" s="109">
        <v>34586</v>
      </c>
      <c r="M35" s="109">
        <v>41654</v>
      </c>
    </row>
    <row r="36" spans="1:13" s="31" customFormat="1" ht="42.6" customHeight="1" x14ac:dyDescent="0.3">
      <c r="A36" s="29" t="s">
        <v>74</v>
      </c>
      <c r="B36" s="26"/>
      <c r="C36" s="36" t="s">
        <v>222</v>
      </c>
      <c r="D36" s="72" t="s">
        <v>202</v>
      </c>
      <c r="E36" s="71"/>
      <c r="F36" s="71"/>
      <c r="G36" s="91">
        <v>0</v>
      </c>
      <c r="H36" s="91">
        <v>24.739000000000001</v>
      </c>
      <c r="I36" s="111">
        <f>H36/H32*100</f>
        <v>2.3858686060428378E-2</v>
      </c>
      <c r="J36" s="91">
        <v>0</v>
      </c>
      <c r="K36" s="107">
        <v>0</v>
      </c>
      <c r="L36" s="107">
        <f t="shared" ref="L36:M36" si="0">L37</f>
        <v>0</v>
      </c>
      <c r="M36" s="107">
        <f t="shared" si="0"/>
        <v>0</v>
      </c>
    </row>
    <row r="37" spans="1:13" s="31" customFormat="1" ht="48" customHeight="1" x14ac:dyDescent="0.3">
      <c r="A37" s="30" t="s">
        <v>75</v>
      </c>
      <c r="B37" s="43" t="s">
        <v>202</v>
      </c>
      <c r="C37" s="28" t="s">
        <v>203</v>
      </c>
      <c r="D37" s="105" t="s">
        <v>202</v>
      </c>
      <c r="E37" s="30" t="s">
        <v>11</v>
      </c>
      <c r="F37" s="27" t="s">
        <v>13</v>
      </c>
      <c r="G37" s="109">
        <v>0</v>
      </c>
      <c r="H37" s="109">
        <v>24.739000000000001</v>
      </c>
      <c r="I37" s="110"/>
      <c r="J37" s="109">
        <v>0</v>
      </c>
      <c r="K37" s="109">
        <v>0</v>
      </c>
      <c r="L37" s="109">
        <v>0</v>
      </c>
      <c r="M37" s="109">
        <v>0</v>
      </c>
    </row>
    <row r="38" spans="1:13" s="31" customFormat="1" ht="41.4" customHeight="1" x14ac:dyDescent="0.3">
      <c r="A38" s="30" t="s">
        <v>76</v>
      </c>
      <c r="B38" s="43"/>
      <c r="C38" s="71" t="s">
        <v>221</v>
      </c>
      <c r="D38" s="71" t="s">
        <v>204</v>
      </c>
      <c r="E38" s="71"/>
      <c r="F38" s="71"/>
      <c r="G38" s="91">
        <v>0</v>
      </c>
      <c r="H38" s="91">
        <v>-9.6189999999999998</v>
      </c>
      <c r="I38" s="112">
        <f>H38/H32*100</f>
        <v>-9.2767169738170712E-3</v>
      </c>
      <c r="J38" s="113">
        <v>0</v>
      </c>
      <c r="K38" s="107">
        <v>0</v>
      </c>
      <c r="L38" s="107">
        <f t="shared" ref="L38:M38" si="1">L39</f>
        <v>0</v>
      </c>
      <c r="M38" s="107">
        <f t="shared" si="1"/>
        <v>0</v>
      </c>
    </row>
    <row r="39" spans="1:13" s="31" customFormat="1" ht="39" customHeight="1" x14ac:dyDescent="0.3">
      <c r="A39" s="30" t="s">
        <v>77</v>
      </c>
      <c r="B39" s="106" t="s">
        <v>204</v>
      </c>
      <c r="C39" s="106" t="s">
        <v>205</v>
      </c>
      <c r="D39" s="106" t="s">
        <v>204</v>
      </c>
      <c r="E39" s="30" t="s">
        <v>11</v>
      </c>
      <c r="F39" s="106"/>
      <c r="G39" s="114">
        <v>0</v>
      </c>
      <c r="H39" s="109">
        <v>-9.6189999999999998</v>
      </c>
      <c r="I39" s="112"/>
      <c r="J39" s="109">
        <v>0</v>
      </c>
      <c r="K39" s="109">
        <v>0</v>
      </c>
      <c r="L39" s="109">
        <v>0</v>
      </c>
      <c r="M39" s="109">
        <v>0</v>
      </c>
    </row>
    <row r="40" spans="1:13" s="31" customFormat="1" ht="49.2" customHeight="1" x14ac:dyDescent="0.3">
      <c r="A40" s="30" t="s">
        <v>78</v>
      </c>
      <c r="B40" s="43"/>
      <c r="C40" s="36" t="s">
        <v>220</v>
      </c>
      <c r="D40" s="71" t="s">
        <v>206</v>
      </c>
      <c r="E40" s="30"/>
      <c r="F40" s="71"/>
      <c r="G40" s="91">
        <v>11000</v>
      </c>
      <c r="H40" s="91">
        <v>7306.1</v>
      </c>
      <c r="I40" s="111"/>
      <c r="J40" s="91">
        <v>11000</v>
      </c>
      <c r="K40" s="107">
        <v>11800</v>
      </c>
      <c r="L40" s="107">
        <v>13778</v>
      </c>
      <c r="M40" s="107">
        <v>14741</v>
      </c>
    </row>
    <row r="41" spans="1:13" s="31" customFormat="1" ht="49.95" customHeight="1" x14ac:dyDescent="0.3">
      <c r="A41" s="30" t="s">
        <v>79</v>
      </c>
      <c r="B41" s="43" t="s">
        <v>207</v>
      </c>
      <c r="C41" s="28" t="s">
        <v>208</v>
      </c>
      <c r="D41" s="106" t="s">
        <v>206</v>
      </c>
      <c r="E41" s="30" t="s">
        <v>11</v>
      </c>
      <c r="F41" s="27" t="s">
        <v>13</v>
      </c>
      <c r="G41" s="109">
        <v>11000</v>
      </c>
      <c r="H41" s="109">
        <v>7306.1</v>
      </c>
      <c r="I41" s="110"/>
      <c r="J41" s="109">
        <v>11000</v>
      </c>
      <c r="K41" s="109">
        <v>11800</v>
      </c>
      <c r="L41" s="109">
        <v>13778</v>
      </c>
      <c r="M41" s="109">
        <v>14741</v>
      </c>
    </row>
    <row r="42" spans="1:13" s="31" customFormat="1" ht="30" customHeight="1" x14ac:dyDescent="0.3">
      <c r="A42" s="30" t="s">
        <v>80</v>
      </c>
      <c r="B42" s="100" t="s">
        <v>209</v>
      </c>
      <c r="C42" s="99"/>
      <c r="D42" s="99"/>
      <c r="E42" s="99"/>
      <c r="F42" s="99"/>
      <c r="G42" s="90">
        <v>146000</v>
      </c>
      <c r="H42" s="81">
        <v>84281.14</v>
      </c>
      <c r="I42" s="81"/>
      <c r="J42" s="81">
        <v>139700</v>
      </c>
      <c r="K42" s="81">
        <v>145000</v>
      </c>
      <c r="L42" s="81">
        <v>156010</v>
      </c>
      <c r="M42" s="81">
        <v>158705</v>
      </c>
    </row>
    <row r="43" spans="1:13" s="31" customFormat="1" ht="44.4" customHeight="1" x14ac:dyDescent="0.3">
      <c r="A43" s="29" t="s">
        <v>81</v>
      </c>
      <c r="B43" s="26"/>
      <c r="C43" s="36" t="s">
        <v>218</v>
      </c>
      <c r="D43" s="32" t="s">
        <v>210</v>
      </c>
      <c r="E43" s="26"/>
      <c r="F43" s="27" t="s">
        <v>13</v>
      </c>
      <c r="G43" s="34">
        <v>43000</v>
      </c>
      <c r="H43" s="34">
        <v>19088.599999999999</v>
      </c>
      <c r="I43" s="81"/>
      <c r="J43" s="34">
        <v>43000</v>
      </c>
      <c r="K43" s="34">
        <v>46000</v>
      </c>
      <c r="L43" s="34">
        <v>53463</v>
      </c>
      <c r="M43" s="34">
        <v>56148</v>
      </c>
    </row>
    <row r="44" spans="1:13" s="31" customFormat="1" ht="51.6" customHeight="1" x14ac:dyDescent="0.3">
      <c r="A44" s="30" t="s">
        <v>82</v>
      </c>
      <c r="B44" s="43" t="s">
        <v>211</v>
      </c>
      <c r="C44" s="28" t="s">
        <v>212</v>
      </c>
      <c r="D44" s="26" t="s">
        <v>210</v>
      </c>
      <c r="E44" s="30" t="s">
        <v>11</v>
      </c>
      <c r="F44" s="27" t="s">
        <v>13</v>
      </c>
      <c r="G44" s="23">
        <v>43000</v>
      </c>
      <c r="H44" s="23">
        <v>19088.599999999999</v>
      </c>
      <c r="I44" s="83"/>
      <c r="J44" s="23">
        <v>43000</v>
      </c>
      <c r="K44" s="23">
        <v>46000</v>
      </c>
      <c r="L44" s="23">
        <v>53463</v>
      </c>
      <c r="M44" s="23">
        <v>56148</v>
      </c>
    </row>
    <row r="45" spans="1:13" s="31" customFormat="1" ht="39" customHeight="1" x14ac:dyDescent="0.3">
      <c r="A45" s="30" t="s">
        <v>83</v>
      </c>
      <c r="B45" s="43"/>
      <c r="C45" s="36" t="s">
        <v>219</v>
      </c>
      <c r="D45" s="71" t="s">
        <v>213</v>
      </c>
      <c r="E45" s="71"/>
      <c r="F45" s="71"/>
      <c r="G45" s="89">
        <v>103000</v>
      </c>
      <c r="H45" s="89">
        <v>65192.54</v>
      </c>
      <c r="I45" s="90"/>
      <c r="J45" s="116">
        <v>96700</v>
      </c>
      <c r="K45" s="34">
        <v>99000</v>
      </c>
      <c r="L45" s="34">
        <v>102557</v>
      </c>
      <c r="M45" s="34">
        <v>102557</v>
      </c>
    </row>
    <row r="46" spans="1:13" s="31" customFormat="1" ht="36.6" customHeight="1" x14ac:dyDescent="0.3">
      <c r="A46" s="30" t="s">
        <v>84</v>
      </c>
      <c r="B46" s="43" t="s">
        <v>214</v>
      </c>
      <c r="C46" s="28" t="s">
        <v>216</v>
      </c>
      <c r="D46" s="106" t="s">
        <v>213</v>
      </c>
      <c r="E46" s="30" t="s">
        <v>11</v>
      </c>
      <c r="F46" s="27" t="s">
        <v>14</v>
      </c>
      <c r="G46" s="23">
        <v>50000</v>
      </c>
      <c r="H46" s="23">
        <v>39086.5</v>
      </c>
      <c r="I46" s="82">
        <f>H46/H45*100</f>
        <v>59.955479568674576</v>
      </c>
      <c r="J46" s="23">
        <v>43700</v>
      </c>
      <c r="K46" s="23">
        <v>44000</v>
      </c>
      <c r="L46" s="23">
        <v>46557</v>
      </c>
      <c r="M46" s="23">
        <v>46557</v>
      </c>
    </row>
    <row r="47" spans="1:13" s="31" customFormat="1" ht="41.4" customHeight="1" x14ac:dyDescent="0.3">
      <c r="A47" s="30" t="s">
        <v>85</v>
      </c>
      <c r="B47" s="106" t="s">
        <v>215</v>
      </c>
      <c r="C47" s="117" t="s">
        <v>217</v>
      </c>
      <c r="D47" s="106" t="s">
        <v>213</v>
      </c>
      <c r="E47" s="30" t="s">
        <v>11</v>
      </c>
      <c r="F47" s="106"/>
      <c r="G47" s="114">
        <v>53000</v>
      </c>
      <c r="H47" s="23">
        <v>26106.04</v>
      </c>
      <c r="I47" s="82">
        <f>H47/H45*100</f>
        <v>40.044520431325424</v>
      </c>
      <c r="J47" s="23">
        <v>53000</v>
      </c>
      <c r="K47" s="23">
        <v>55000</v>
      </c>
      <c r="L47" s="23">
        <v>56000</v>
      </c>
      <c r="M47" s="23">
        <v>56000</v>
      </c>
    </row>
    <row r="48" spans="1:13" s="37" customFormat="1" ht="36" customHeight="1" x14ac:dyDescent="0.3">
      <c r="A48" s="35" t="s">
        <v>86</v>
      </c>
      <c r="B48" s="98" t="s">
        <v>299</v>
      </c>
      <c r="C48" s="94"/>
      <c r="D48" s="95" t="s">
        <v>53</v>
      </c>
      <c r="E48" s="96"/>
      <c r="F48" s="97" t="s">
        <v>17</v>
      </c>
      <c r="G48" s="81">
        <v>8000</v>
      </c>
      <c r="H48" s="81">
        <v>7898.79</v>
      </c>
      <c r="I48" s="81"/>
      <c r="J48" s="81">
        <v>8000</v>
      </c>
      <c r="K48" s="81">
        <v>10600</v>
      </c>
      <c r="L48" s="81">
        <v>15246</v>
      </c>
      <c r="M48" s="81">
        <v>16145</v>
      </c>
    </row>
    <row r="49" spans="1:13" s="37" customFormat="1" ht="46.8" x14ac:dyDescent="0.3">
      <c r="A49" s="35"/>
      <c r="B49" s="42"/>
      <c r="C49" s="36" t="s">
        <v>228</v>
      </c>
      <c r="D49" s="32" t="s">
        <v>227</v>
      </c>
      <c r="E49" s="35"/>
      <c r="F49" s="33" t="s">
        <v>87</v>
      </c>
      <c r="G49" s="34">
        <v>7500</v>
      </c>
      <c r="H49" s="34">
        <v>7898.7910000000002</v>
      </c>
      <c r="I49" s="92">
        <f>H49/H48*100</f>
        <v>100.00001266016693</v>
      </c>
      <c r="J49" s="34">
        <v>7950</v>
      </c>
      <c r="K49" s="34">
        <v>10100</v>
      </c>
      <c r="L49" s="34">
        <v>14746</v>
      </c>
      <c r="M49" s="34">
        <v>15645</v>
      </c>
    </row>
    <row r="50" spans="1:13" s="31" customFormat="1" ht="64.95" customHeight="1" x14ac:dyDescent="0.3">
      <c r="A50" s="30" t="s">
        <v>88</v>
      </c>
      <c r="B50" s="43" t="s">
        <v>225</v>
      </c>
      <c r="C50" s="28" t="s">
        <v>226</v>
      </c>
      <c r="D50" s="26" t="s">
        <v>55</v>
      </c>
      <c r="E50" s="30" t="s">
        <v>11</v>
      </c>
      <c r="F50" s="27" t="s">
        <v>18</v>
      </c>
      <c r="G50" s="23">
        <v>7500</v>
      </c>
      <c r="H50" s="23">
        <v>7898.8</v>
      </c>
      <c r="I50" s="82">
        <f>H49/H48*100</f>
        <v>100.00001266016693</v>
      </c>
      <c r="J50" s="23">
        <v>7950</v>
      </c>
      <c r="K50" s="23">
        <v>10100</v>
      </c>
      <c r="L50" s="23">
        <v>14746</v>
      </c>
      <c r="M50" s="23">
        <v>15645</v>
      </c>
    </row>
    <row r="51" spans="1:13" s="31" customFormat="1" ht="67.2" customHeight="1" x14ac:dyDescent="0.3">
      <c r="A51" s="30" t="s">
        <v>89</v>
      </c>
      <c r="B51" s="43"/>
      <c r="C51" s="36" t="s">
        <v>233</v>
      </c>
      <c r="D51" s="32" t="s">
        <v>229</v>
      </c>
      <c r="E51" s="30"/>
      <c r="F51" s="27" t="s">
        <v>19</v>
      </c>
      <c r="G51" s="34">
        <v>500</v>
      </c>
      <c r="H51" s="34">
        <v>50</v>
      </c>
      <c r="I51" s="92">
        <f>H51/H48*100</f>
        <v>0.63300834684806162</v>
      </c>
      <c r="J51" s="34">
        <v>50</v>
      </c>
      <c r="K51" s="34">
        <v>500</v>
      </c>
      <c r="L51" s="34">
        <v>500</v>
      </c>
      <c r="M51" s="34">
        <v>500</v>
      </c>
    </row>
    <row r="52" spans="1:13" s="31" customFormat="1" ht="78.599999999999994" customHeight="1" x14ac:dyDescent="0.3">
      <c r="A52" s="30" t="s">
        <v>90</v>
      </c>
      <c r="B52" s="43" t="s">
        <v>230</v>
      </c>
      <c r="C52" s="28" t="s">
        <v>234</v>
      </c>
      <c r="D52" s="26" t="s">
        <v>229</v>
      </c>
      <c r="E52" s="30" t="s">
        <v>231</v>
      </c>
      <c r="F52" s="27" t="s">
        <v>19</v>
      </c>
      <c r="G52" s="23">
        <v>500</v>
      </c>
      <c r="H52" s="23">
        <v>50</v>
      </c>
      <c r="I52" s="82">
        <f>H52/H49*100</f>
        <v>0.63300826670815824</v>
      </c>
      <c r="J52" s="23">
        <v>50</v>
      </c>
      <c r="K52" s="23">
        <v>500</v>
      </c>
      <c r="L52" s="23">
        <v>500</v>
      </c>
      <c r="M52" s="23">
        <v>500</v>
      </c>
    </row>
    <row r="53" spans="1:13" s="37" customFormat="1" ht="58.2" customHeight="1" x14ac:dyDescent="0.3">
      <c r="A53" s="35" t="s">
        <v>91</v>
      </c>
      <c r="B53" s="98" t="s">
        <v>56</v>
      </c>
      <c r="C53" s="94" t="s">
        <v>172</v>
      </c>
      <c r="D53" s="95" t="s">
        <v>300</v>
      </c>
      <c r="E53" s="120" t="s">
        <v>11</v>
      </c>
      <c r="F53" s="97" t="s">
        <v>21</v>
      </c>
      <c r="G53" s="81">
        <v>0</v>
      </c>
      <c r="H53" s="81">
        <v>39.286999999999999</v>
      </c>
      <c r="I53" s="81"/>
      <c r="J53" s="81">
        <v>0</v>
      </c>
      <c r="K53" s="81"/>
      <c r="L53" s="81">
        <v>0</v>
      </c>
      <c r="M53" s="81">
        <v>0</v>
      </c>
    </row>
    <row r="54" spans="1:13" s="37" customFormat="1" ht="49.95" customHeight="1" x14ac:dyDescent="0.3">
      <c r="A54" s="35" t="s">
        <v>92</v>
      </c>
      <c r="B54" s="98" t="s">
        <v>301</v>
      </c>
      <c r="C54" s="94"/>
      <c r="D54" s="95" t="s">
        <v>53</v>
      </c>
      <c r="E54" s="96"/>
      <c r="F54" s="97" t="s">
        <v>22</v>
      </c>
      <c r="G54" s="81">
        <v>40881</v>
      </c>
      <c r="H54" s="81">
        <v>39147.9</v>
      </c>
      <c r="I54" s="81"/>
      <c r="J54" s="81">
        <v>41056</v>
      </c>
      <c r="K54" s="81">
        <v>44381</v>
      </c>
      <c r="L54" s="81">
        <v>35988</v>
      </c>
      <c r="M54" s="81">
        <v>36105</v>
      </c>
    </row>
    <row r="55" spans="1:13" s="37" customFormat="1" ht="69.599999999999994" customHeight="1" x14ac:dyDescent="0.3">
      <c r="A55" s="35" t="s">
        <v>93</v>
      </c>
      <c r="B55" s="42" t="s">
        <v>57</v>
      </c>
      <c r="C55" s="36"/>
      <c r="D55" s="32" t="s">
        <v>53</v>
      </c>
      <c r="E55" s="35"/>
      <c r="F55" s="33" t="s">
        <v>23</v>
      </c>
      <c r="G55" s="34">
        <v>0</v>
      </c>
      <c r="H55" s="34">
        <v>0</v>
      </c>
      <c r="I55" s="81"/>
      <c r="J55" s="34">
        <v>0</v>
      </c>
      <c r="K55" s="34">
        <v>0</v>
      </c>
      <c r="L55" s="34">
        <v>0</v>
      </c>
      <c r="M55" s="34">
        <v>0</v>
      </c>
    </row>
    <row r="56" spans="1:13" s="37" customFormat="1" ht="63.6" customHeight="1" x14ac:dyDescent="0.3">
      <c r="A56" s="35"/>
      <c r="B56" s="42"/>
      <c r="C56" s="36" t="s">
        <v>94</v>
      </c>
      <c r="D56" s="32" t="s">
        <v>232</v>
      </c>
      <c r="E56" s="35"/>
      <c r="F56" s="33" t="s">
        <v>24</v>
      </c>
      <c r="G56" s="34">
        <v>0</v>
      </c>
      <c r="H56" s="34">
        <v>0</v>
      </c>
      <c r="I56" s="81"/>
      <c r="J56" s="34">
        <v>0</v>
      </c>
      <c r="K56" s="34">
        <v>0</v>
      </c>
      <c r="L56" s="34">
        <v>0</v>
      </c>
      <c r="M56" s="34">
        <v>0</v>
      </c>
    </row>
    <row r="57" spans="1:13" s="31" customFormat="1" ht="87" customHeight="1" x14ac:dyDescent="0.3">
      <c r="A57" s="30" t="s">
        <v>95</v>
      </c>
      <c r="B57" s="43" t="s">
        <v>232</v>
      </c>
      <c r="C57" s="28" t="s">
        <v>235</v>
      </c>
      <c r="D57" s="26" t="s">
        <v>232</v>
      </c>
      <c r="E57" s="30" t="s">
        <v>231</v>
      </c>
      <c r="F57" s="27" t="s">
        <v>25</v>
      </c>
      <c r="G57" s="23">
        <v>0</v>
      </c>
      <c r="H57" s="23">
        <v>0</v>
      </c>
      <c r="I57" s="83"/>
      <c r="J57" s="23">
        <v>0</v>
      </c>
      <c r="K57" s="23">
        <v>0</v>
      </c>
      <c r="L57" s="23">
        <v>0</v>
      </c>
      <c r="M57" s="23">
        <v>0</v>
      </c>
    </row>
    <row r="58" spans="1:13" s="37" customFormat="1" ht="42" customHeight="1" x14ac:dyDescent="0.3">
      <c r="A58" s="35" t="s">
        <v>96</v>
      </c>
      <c r="B58" s="42" t="s">
        <v>173</v>
      </c>
      <c r="C58" s="36"/>
      <c r="D58" s="32" t="s">
        <v>53</v>
      </c>
      <c r="E58" s="35"/>
      <c r="F58" s="33" t="s">
        <v>26</v>
      </c>
      <c r="G58" s="34">
        <v>40881</v>
      </c>
      <c r="H58" s="34">
        <v>39147.919999999998</v>
      </c>
      <c r="I58" s="81"/>
      <c r="J58" s="34">
        <v>41056</v>
      </c>
      <c r="K58" s="34">
        <v>44381</v>
      </c>
      <c r="L58" s="34">
        <v>35988</v>
      </c>
      <c r="M58" s="34">
        <v>36105</v>
      </c>
    </row>
    <row r="59" spans="1:13" s="37" customFormat="1" ht="108.6" customHeight="1" x14ac:dyDescent="0.3">
      <c r="A59" s="35"/>
      <c r="B59" s="42"/>
      <c r="C59" s="36" t="s">
        <v>237</v>
      </c>
      <c r="D59" s="32" t="s">
        <v>236</v>
      </c>
      <c r="E59" s="35"/>
      <c r="F59" s="33" t="s">
        <v>27</v>
      </c>
      <c r="G59" s="34">
        <v>26000</v>
      </c>
      <c r="H59" s="34">
        <v>28074.17</v>
      </c>
      <c r="I59" s="81"/>
      <c r="J59" s="34">
        <v>28926</v>
      </c>
      <c r="K59" s="34">
        <v>32600</v>
      </c>
      <c r="L59" s="34">
        <v>32638</v>
      </c>
      <c r="M59" s="34">
        <v>32638</v>
      </c>
    </row>
    <row r="60" spans="1:13" s="31" customFormat="1" ht="100.2" customHeight="1" x14ac:dyDescent="0.3">
      <c r="A60" s="30" t="s">
        <v>97</v>
      </c>
      <c r="B60" s="73" t="s">
        <v>238</v>
      </c>
      <c r="C60" s="28" t="s">
        <v>239</v>
      </c>
      <c r="D60" s="26" t="s">
        <v>236</v>
      </c>
      <c r="E60" s="30" t="s">
        <v>231</v>
      </c>
      <c r="F60" s="27" t="s">
        <v>28</v>
      </c>
      <c r="G60" s="23">
        <v>26000</v>
      </c>
      <c r="H60" s="23">
        <v>28074.2</v>
      </c>
      <c r="I60" s="83"/>
      <c r="J60" s="23">
        <v>28926</v>
      </c>
      <c r="K60" s="23">
        <v>32600</v>
      </c>
      <c r="L60" s="23">
        <v>32638</v>
      </c>
      <c r="M60" s="23">
        <v>32628</v>
      </c>
    </row>
    <row r="61" spans="1:13" s="31" customFormat="1" ht="125.4" customHeight="1" x14ac:dyDescent="0.3">
      <c r="A61" s="30" t="s">
        <v>98</v>
      </c>
      <c r="B61" s="43"/>
      <c r="C61" s="36" t="s">
        <v>240</v>
      </c>
      <c r="D61" s="32" t="s">
        <v>20</v>
      </c>
      <c r="E61" s="30"/>
      <c r="F61" s="27" t="s">
        <v>29</v>
      </c>
      <c r="G61" s="34">
        <v>7000</v>
      </c>
      <c r="H61" s="34">
        <v>3808.44</v>
      </c>
      <c r="I61" s="81"/>
      <c r="J61" s="34">
        <v>3850</v>
      </c>
      <c r="K61" s="34">
        <v>3500</v>
      </c>
      <c r="L61" s="34">
        <v>2919</v>
      </c>
      <c r="M61" s="34">
        <v>3036</v>
      </c>
    </row>
    <row r="62" spans="1:13" s="31" customFormat="1" ht="120.6" customHeight="1" x14ac:dyDescent="0.3">
      <c r="A62" s="30" t="s">
        <v>99</v>
      </c>
      <c r="B62" s="43" t="s">
        <v>241</v>
      </c>
      <c r="C62" s="28" t="s">
        <v>242</v>
      </c>
      <c r="D62" s="26" t="s">
        <v>20</v>
      </c>
      <c r="E62" s="30" t="s">
        <v>243</v>
      </c>
      <c r="F62" s="27" t="s">
        <v>30</v>
      </c>
      <c r="G62" s="23">
        <v>7000</v>
      </c>
      <c r="H62" s="23">
        <v>3808.4</v>
      </c>
      <c r="I62" s="83"/>
      <c r="J62" s="23">
        <v>3850</v>
      </c>
      <c r="K62" s="23">
        <v>3500</v>
      </c>
      <c r="L62" s="23">
        <v>2919</v>
      </c>
      <c r="M62" s="23">
        <v>3036</v>
      </c>
    </row>
    <row r="63" spans="1:13" s="31" customFormat="1" ht="85.2" customHeight="1" x14ac:dyDescent="0.3">
      <c r="A63" s="30" t="s">
        <v>100</v>
      </c>
      <c r="B63" s="43"/>
      <c r="C63" s="36" t="s">
        <v>245</v>
      </c>
      <c r="D63" s="32" t="s">
        <v>244</v>
      </c>
      <c r="E63" s="30"/>
      <c r="F63" s="27" t="s">
        <v>31</v>
      </c>
      <c r="G63" s="34">
        <v>30</v>
      </c>
      <c r="H63" s="34">
        <v>17.917999999999999</v>
      </c>
      <c r="I63" s="92">
        <f>H63/H58/100</f>
        <v>4.5769992377628235E-6</v>
      </c>
      <c r="J63" s="34">
        <v>30</v>
      </c>
      <c r="K63" s="34">
        <v>30</v>
      </c>
      <c r="L63" s="34">
        <f t="shared" ref="L63:M63" si="2">L64</f>
        <v>30</v>
      </c>
      <c r="M63" s="34">
        <f t="shared" si="2"/>
        <v>30</v>
      </c>
    </row>
    <row r="64" spans="1:13" s="31" customFormat="1" ht="119.4" customHeight="1" x14ac:dyDescent="0.3">
      <c r="A64" s="30" t="s">
        <v>101</v>
      </c>
      <c r="B64" s="73" t="s">
        <v>246</v>
      </c>
      <c r="C64" s="28" t="s">
        <v>247</v>
      </c>
      <c r="D64" s="26" t="s">
        <v>244</v>
      </c>
      <c r="E64" s="30" t="s">
        <v>231</v>
      </c>
      <c r="F64" s="27" t="s">
        <v>31</v>
      </c>
      <c r="G64" s="23">
        <v>30</v>
      </c>
      <c r="H64" s="23">
        <v>17.899999999999999</v>
      </c>
      <c r="I64" s="83"/>
      <c r="J64" s="23">
        <v>30</v>
      </c>
      <c r="K64" s="23">
        <v>30</v>
      </c>
      <c r="L64" s="23">
        <v>30</v>
      </c>
      <c r="M64" s="23">
        <v>30</v>
      </c>
    </row>
    <row r="65" spans="1:13" s="37" customFormat="1" ht="61.2" customHeight="1" x14ac:dyDescent="0.3">
      <c r="A65" s="35" t="s">
        <v>102</v>
      </c>
      <c r="B65" s="42" t="s">
        <v>248</v>
      </c>
      <c r="C65" s="36"/>
      <c r="D65" s="32" t="s">
        <v>53</v>
      </c>
      <c r="E65" s="35"/>
      <c r="F65" s="33" t="s">
        <v>33</v>
      </c>
      <c r="G65" s="34">
        <v>1</v>
      </c>
      <c r="H65" s="34">
        <v>0</v>
      </c>
      <c r="I65" s="81">
        <f>H65/H58*100</f>
        <v>0</v>
      </c>
      <c r="J65" s="34">
        <v>0</v>
      </c>
      <c r="K65" s="34">
        <v>1</v>
      </c>
      <c r="L65" s="34">
        <v>1</v>
      </c>
      <c r="M65" s="34">
        <v>1</v>
      </c>
    </row>
    <row r="66" spans="1:13" s="37" customFormat="1" ht="84.6" customHeight="1" x14ac:dyDescent="0.3">
      <c r="A66" s="35"/>
      <c r="B66" s="42"/>
      <c r="C66" s="36" t="s">
        <v>250</v>
      </c>
      <c r="D66" s="32" t="s">
        <v>249</v>
      </c>
      <c r="E66" s="35"/>
      <c r="F66" s="33" t="s">
        <v>32</v>
      </c>
      <c r="G66" s="34">
        <v>1</v>
      </c>
      <c r="H66" s="34">
        <v>0</v>
      </c>
      <c r="I66" s="81"/>
      <c r="J66" s="34">
        <v>0</v>
      </c>
      <c r="K66" s="34">
        <v>1</v>
      </c>
      <c r="L66" s="34">
        <v>1</v>
      </c>
      <c r="M66" s="34">
        <v>1</v>
      </c>
    </row>
    <row r="67" spans="1:13" s="31" customFormat="1" ht="113.4" customHeight="1" x14ac:dyDescent="0.3">
      <c r="A67" s="30" t="s">
        <v>103</v>
      </c>
      <c r="B67" s="43" t="s">
        <v>251</v>
      </c>
      <c r="C67" s="28" t="s">
        <v>252</v>
      </c>
      <c r="D67" s="26" t="s">
        <v>249</v>
      </c>
      <c r="E67" s="30" t="s">
        <v>243</v>
      </c>
      <c r="F67" s="27" t="s">
        <v>50</v>
      </c>
      <c r="G67" s="23">
        <v>1</v>
      </c>
      <c r="H67" s="23">
        <v>0</v>
      </c>
      <c r="I67" s="83"/>
      <c r="J67" s="23">
        <v>0</v>
      </c>
      <c r="K67" s="23">
        <v>1</v>
      </c>
      <c r="L67" s="23">
        <v>1</v>
      </c>
      <c r="M67" s="23">
        <v>1</v>
      </c>
    </row>
    <row r="68" spans="1:13" s="37" customFormat="1" ht="49.95" customHeight="1" x14ac:dyDescent="0.3">
      <c r="A68" s="35" t="s">
        <v>104</v>
      </c>
      <c r="B68" s="42" t="s">
        <v>105</v>
      </c>
      <c r="C68" s="36"/>
      <c r="D68" s="32" t="s">
        <v>53</v>
      </c>
      <c r="E68" s="35"/>
      <c r="F68" s="33" t="s">
        <v>34</v>
      </c>
      <c r="G68" s="34">
        <v>7850</v>
      </c>
      <c r="H68" s="34">
        <v>7247.39</v>
      </c>
      <c r="I68" s="81"/>
      <c r="J68" s="34">
        <v>8250</v>
      </c>
      <c r="K68" s="34">
        <v>8250</v>
      </c>
      <c r="L68" s="34">
        <v>400</v>
      </c>
      <c r="M68" s="34">
        <v>400</v>
      </c>
    </row>
    <row r="69" spans="1:13" s="37" customFormat="1" ht="140.4" x14ac:dyDescent="0.3">
      <c r="A69" s="35"/>
      <c r="B69" s="42"/>
      <c r="C69" s="36" t="s">
        <v>254</v>
      </c>
      <c r="D69" s="32" t="s">
        <v>253</v>
      </c>
      <c r="E69" s="35"/>
      <c r="F69" s="33" t="s">
        <v>41</v>
      </c>
      <c r="G69" s="34">
        <v>7850</v>
      </c>
      <c r="H69" s="34">
        <v>7247.4</v>
      </c>
      <c r="I69" s="81"/>
      <c r="J69" s="34">
        <v>8250</v>
      </c>
      <c r="K69" s="34">
        <v>8250</v>
      </c>
      <c r="L69" s="34">
        <v>400</v>
      </c>
      <c r="M69" s="34">
        <f t="shared" ref="M69" si="3">M70+M71</f>
        <v>400</v>
      </c>
    </row>
    <row r="70" spans="1:13" s="31" customFormat="1" ht="139.94999999999999" customHeight="1" x14ac:dyDescent="0.3">
      <c r="A70" s="30" t="s">
        <v>106</v>
      </c>
      <c r="B70" s="43" t="s">
        <v>255</v>
      </c>
      <c r="C70" s="28" t="s">
        <v>256</v>
      </c>
      <c r="D70" s="26" t="s">
        <v>253</v>
      </c>
      <c r="E70" s="30" t="s">
        <v>243</v>
      </c>
      <c r="F70" s="27" t="s">
        <v>107</v>
      </c>
      <c r="G70" s="23">
        <v>7200</v>
      </c>
      <c r="H70" s="23">
        <v>5419.83</v>
      </c>
      <c r="I70" s="83">
        <f>H70/H69*100</f>
        <v>74.783094627038665</v>
      </c>
      <c r="J70" s="23">
        <v>6350</v>
      </c>
      <c r="K70" s="23">
        <v>6550</v>
      </c>
      <c r="L70" s="23">
        <v>400</v>
      </c>
      <c r="M70" s="23">
        <v>400</v>
      </c>
    </row>
    <row r="71" spans="1:13" s="31" customFormat="1" ht="129" customHeight="1" x14ac:dyDescent="0.3">
      <c r="A71" s="30" t="s">
        <v>108</v>
      </c>
      <c r="B71" s="43" t="s">
        <v>255</v>
      </c>
      <c r="C71" s="28" t="s">
        <v>257</v>
      </c>
      <c r="D71" s="26" t="s">
        <v>253</v>
      </c>
      <c r="E71" s="30" t="s">
        <v>231</v>
      </c>
      <c r="F71" s="27" t="s">
        <v>109</v>
      </c>
      <c r="G71" s="23">
        <v>650</v>
      </c>
      <c r="H71" s="23">
        <v>1827.559</v>
      </c>
      <c r="I71" s="83">
        <f>H71/H69*100</f>
        <v>25.216753594392472</v>
      </c>
      <c r="J71" s="23">
        <v>1900</v>
      </c>
      <c r="K71" s="23">
        <v>1700</v>
      </c>
      <c r="L71" s="23">
        <v>0</v>
      </c>
      <c r="M71" s="23">
        <v>0</v>
      </c>
    </row>
    <row r="72" spans="1:13" s="37" customFormat="1" ht="44.4" customHeight="1" x14ac:dyDescent="0.3">
      <c r="A72" s="35" t="s">
        <v>110</v>
      </c>
      <c r="B72" s="98" t="s">
        <v>259</v>
      </c>
      <c r="C72" s="94"/>
      <c r="D72" s="95" t="s">
        <v>53</v>
      </c>
      <c r="E72" s="96"/>
      <c r="F72" s="97" t="s">
        <v>35</v>
      </c>
      <c r="G72" s="81">
        <v>111</v>
      </c>
      <c r="H72" s="81">
        <v>934.76</v>
      </c>
      <c r="I72" s="81"/>
      <c r="J72" s="81">
        <v>940</v>
      </c>
      <c r="K72" s="81">
        <v>134</v>
      </c>
      <c r="L72" s="81">
        <v>134</v>
      </c>
      <c r="M72" s="81">
        <v>134</v>
      </c>
    </row>
    <row r="73" spans="1:13" s="37" customFormat="1" ht="38.4" customHeight="1" x14ac:dyDescent="0.3">
      <c r="A73" s="35"/>
      <c r="B73" s="42"/>
      <c r="C73" s="36" t="s">
        <v>260</v>
      </c>
      <c r="D73" s="32" t="s">
        <v>258</v>
      </c>
      <c r="E73" s="35"/>
      <c r="F73" s="33" t="s">
        <v>36</v>
      </c>
      <c r="G73" s="34">
        <v>111</v>
      </c>
      <c r="H73" s="34">
        <v>934.8</v>
      </c>
      <c r="I73" s="81"/>
      <c r="J73" s="34">
        <v>940</v>
      </c>
      <c r="K73" s="34">
        <v>134</v>
      </c>
      <c r="L73" s="34">
        <v>134</v>
      </c>
      <c r="M73" s="34">
        <v>134</v>
      </c>
    </row>
    <row r="74" spans="1:13" s="31" customFormat="1" ht="42.6" customHeight="1" x14ac:dyDescent="0.3">
      <c r="A74" s="30" t="s">
        <v>111</v>
      </c>
      <c r="B74" s="43" t="s">
        <v>261</v>
      </c>
      <c r="C74" s="28" t="s">
        <v>338</v>
      </c>
      <c r="D74" s="26" t="s">
        <v>258</v>
      </c>
      <c r="E74" s="125" t="s">
        <v>340</v>
      </c>
      <c r="F74" s="27" t="s">
        <v>37</v>
      </c>
      <c r="G74" s="23">
        <v>41</v>
      </c>
      <c r="H74" s="23">
        <v>99.370999999999995</v>
      </c>
      <c r="I74" s="83">
        <f>H74/H73*100</f>
        <v>10.630188275566967</v>
      </c>
      <c r="J74" s="23">
        <v>99.4</v>
      </c>
      <c r="K74" s="23">
        <v>20</v>
      </c>
      <c r="L74" s="23">
        <v>20</v>
      </c>
      <c r="M74" s="23">
        <v>20</v>
      </c>
    </row>
    <row r="75" spans="1:13" s="37" customFormat="1" ht="48.6" customHeight="1" x14ac:dyDescent="0.3">
      <c r="A75" s="35" t="s">
        <v>112</v>
      </c>
      <c r="B75" s="43" t="s">
        <v>262</v>
      </c>
      <c r="C75" s="28" t="s">
        <v>339</v>
      </c>
      <c r="D75" s="26" t="s">
        <v>258</v>
      </c>
      <c r="E75" s="125" t="s">
        <v>340</v>
      </c>
      <c r="F75" s="33" t="s">
        <v>38</v>
      </c>
      <c r="G75" s="23">
        <v>70</v>
      </c>
      <c r="H75" s="23">
        <v>822.99</v>
      </c>
      <c r="I75" s="83">
        <f>H75/H73*100</f>
        <v>88.039152759948664</v>
      </c>
      <c r="J75" s="23">
        <v>840.6</v>
      </c>
      <c r="K75" s="23">
        <v>114</v>
      </c>
      <c r="L75" s="23">
        <v>114</v>
      </c>
      <c r="M75" s="23">
        <v>114</v>
      </c>
    </row>
    <row r="76" spans="1:13" s="37" customFormat="1" ht="39" customHeight="1" x14ac:dyDescent="0.3">
      <c r="A76" s="35" t="s">
        <v>113</v>
      </c>
      <c r="B76" s="95" t="s">
        <v>263</v>
      </c>
      <c r="C76" s="94"/>
      <c r="D76" s="95" t="s">
        <v>53</v>
      </c>
      <c r="E76" s="96"/>
      <c r="F76" s="97" t="s">
        <v>45</v>
      </c>
      <c r="G76" s="81">
        <v>6000</v>
      </c>
      <c r="H76" s="81">
        <v>15635.9</v>
      </c>
      <c r="I76" s="81"/>
      <c r="J76" s="81">
        <v>16000</v>
      </c>
      <c r="K76" s="81">
        <v>9120</v>
      </c>
      <c r="L76" s="81">
        <v>9100</v>
      </c>
      <c r="M76" s="81">
        <f t="shared" ref="M76" si="4">M77+M80</f>
        <v>9100</v>
      </c>
    </row>
    <row r="77" spans="1:13" s="31" customFormat="1" ht="56.4" customHeight="1" x14ac:dyDescent="0.3">
      <c r="A77" s="30" t="s">
        <v>115</v>
      </c>
      <c r="B77" s="43"/>
      <c r="C77" s="36" t="s">
        <v>269</v>
      </c>
      <c r="D77" s="42" t="s">
        <v>58</v>
      </c>
      <c r="E77" s="30"/>
      <c r="F77" s="27" t="s">
        <v>114</v>
      </c>
      <c r="G77" s="34">
        <v>3100</v>
      </c>
      <c r="H77" s="34">
        <v>1842.13</v>
      </c>
      <c r="I77" s="81">
        <f>H77/H76*100</f>
        <v>11.781413286091622</v>
      </c>
      <c r="J77" s="34">
        <v>2000</v>
      </c>
      <c r="K77" s="34">
        <v>2000</v>
      </c>
      <c r="L77" s="34">
        <v>2000</v>
      </c>
      <c r="M77" s="34">
        <v>2000</v>
      </c>
    </row>
    <row r="78" spans="1:13" s="37" customFormat="1" ht="52.2" customHeight="1" x14ac:dyDescent="0.3">
      <c r="A78" s="35"/>
      <c r="B78" s="43" t="s">
        <v>265</v>
      </c>
      <c r="C78" s="28" t="s">
        <v>267</v>
      </c>
      <c r="D78" s="26" t="s">
        <v>264</v>
      </c>
      <c r="E78" s="30" t="s">
        <v>231</v>
      </c>
      <c r="F78" s="33" t="s">
        <v>51</v>
      </c>
      <c r="G78" s="23">
        <v>500</v>
      </c>
      <c r="H78" s="23">
        <v>0</v>
      </c>
      <c r="I78" s="83">
        <f>H78/H77*100</f>
        <v>0</v>
      </c>
      <c r="J78" s="23">
        <v>50</v>
      </c>
      <c r="K78" s="23">
        <v>50</v>
      </c>
      <c r="L78" s="23">
        <v>50</v>
      </c>
      <c r="M78" s="23">
        <v>50</v>
      </c>
    </row>
    <row r="79" spans="1:13" s="31" customFormat="1" ht="61.95" customHeight="1" x14ac:dyDescent="0.3">
      <c r="A79" s="30" t="s">
        <v>116</v>
      </c>
      <c r="B79" s="43" t="s">
        <v>266</v>
      </c>
      <c r="C79" s="28" t="s">
        <v>267</v>
      </c>
      <c r="D79" s="26" t="s">
        <v>264</v>
      </c>
      <c r="E79" s="30" t="s">
        <v>231</v>
      </c>
      <c r="F79" s="27" t="s">
        <v>48</v>
      </c>
      <c r="G79" s="23">
        <v>2600</v>
      </c>
      <c r="H79" s="23">
        <v>1841.53</v>
      </c>
      <c r="I79" s="83">
        <f>H79/H77*100</f>
        <v>99.967429008810456</v>
      </c>
      <c r="J79" s="23">
        <v>1950</v>
      </c>
      <c r="K79" s="23">
        <v>1950</v>
      </c>
      <c r="L79" s="23">
        <v>1950</v>
      </c>
      <c r="M79" s="23">
        <v>1950</v>
      </c>
    </row>
    <row r="80" spans="1:13" s="37" customFormat="1" ht="48.6" customHeight="1" x14ac:dyDescent="0.3">
      <c r="A80" s="35"/>
      <c r="B80" s="42"/>
      <c r="C80" s="36" t="s">
        <v>269</v>
      </c>
      <c r="D80" s="32" t="s">
        <v>268</v>
      </c>
      <c r="E80" s="35"/>
      <c r="F80" s="33" t="s">
        <v>47</v>
      </c>
      <c r="G80" s="34">
        <v>2900</v>
      </c>
      <c r="H80" s="34">
        <v>13793.812</v>
      </c>
      <c r="I80" s="81">
        <f>H80/H76*100</f>
        <v>88.218855326524221</v>
      </c>
      <c r="J80" s="34">
        <v>14000</v>
      </c>
      <c r="K80" s="34">
        <v>7120</v>
      </c>
      <c r="L80" s="34">
        <v>7100</v>
      </c>
      <c r="M80" s="34">
        <v>7100</v>
      </c>
    </row>
    <row r="81" spans="1:13" s="31" customFormat="1" ht="55.2" customHeight="1" x14ac:dyDescent="0.3">
      <c r="A81" s="30" t="s">
        <v>117</v>
      </c>
      <c r="B81" s="43" t="s">
        <v>270</v>
      </c>
      <c r="C81" s="28" t="s">
        <v>272</v>
      </c>
      <c r="D81" s="26" t="s">
        <v>268</v>
      </c>
      <c r="E81" s="30" t="s">
        <v>243</v>
      </c>
      <c r="F81" s="27" t="s">
        <v>52</v>
      </c>
      <c r="G81" s="23">
        <v>1900</v>
      </c>
      <c r="H81" s="23">
        <v>582.72199999999998</v>
      </c>
      <c r="I81" s="83">
        <f>H81/H80*100</f>
        <v>4.2245174865367163</v>
      </c>
      <c r="J81" s="23">
        <v>600</v>
      </c>
      <c r="K81" s="23">
        <v>1000</v>
      </c>
      <c r="L81" s="23">
        <v>1000</v>
      </c>
      <c r="M81" s="23">
        <v>1000</v>
      </c>
    </row>
    <row r="82" spans="1:13" s="37" customFormat="1" ht="54.6" customHeight="1" x14ac:dyDescent="0.3">
      <c r="A82" s="35"/>
      <c r="B82" s="43" t="s">
        <v>271</v>
      </c>
      <c r="C82" s="28" t="s">
        <v>273</v>
      </c>
      <c r="D82" s="26" t="s">
        <v>268</v>
      </c>
      <c r="E82" s="30" t="s">
        <v>231</v>
      </c>
      <c r="F82" s="33" t="s">
        <v>118</v>
      </c>
      <c r="G82" s="23">
        <v>1000</v>
      </c>
      <c r="H82" s="23">
        <v>13211.089</v>
      </c>
      <c r="I82" s="83">
        <f>H82/H80*100</f>
        <v>95.775475263835702</v>
      </c>
      <c r="J82" s="23">
        <v>13400</v>
      </c>
      <c r="K82" s="23">
        <v>6120</v>
      </c>
      <c r="L82" s="23">
        <v>6100</v>
      </c>
      <c r="M82" s="23">
        <v>6100</v>
      </c>
    </row>
    <row r="83" spans="1:13" s="37" customFormat="1" ht="57" customHeight="1" x14ac:dyDescent="0.3">
      <c r="A83" s="35" t="s">
        <v>119</v>
      </c>
      <c r="B83" s="98" t="s">
        <v>383</v>
      </c>
      <c r="C83" s="94"/>
      <c r="D83" s="95" t="s">
        <v>53</v>
      </c>
      <c r="E83" s="96"/>
      <c r="F83" s="97" t="s">
        <v>120</v>
      </c>
      <c r="G83" s="81">
        <v>15700</v>
      </c>
      <c r="H83" s="81">
        <v>52408.258000000002</v>
      </c>
      <c r="I83" s="81"/>
      <c r="J83" s="81">
        <v>52597</v>
      </c>
      <c r="K83" s="81">
        <v>39500</v>
      </c>
      <c r="L83" s="81">
        <v>10100</v>
      </c>
      <c r="M83" s="81">
        <v>10100</v>
      </c>
    </row>
    <row r="84" spans="1:13" s="37" customFormat="1" ht="146.25" customHeight="1" x14ac:dyDescent="0.3">
      <c r="A84" s="38"/>
      <c r="B84" s="32"/>
      <c r="C84" s="33" t="s">
        <v>275</v>
      </c>
      <c r="D84" s="32" t="s">
        <v>274</v>
      </c>
      <c r="E84" s="32"/>
      <c r="F84" s="33" t="s">
        <v>121</v>
      </c>
      <c r="G84" s="34">
        <v>2850</v>
      </c>
      <c r="H84" s="34">
        <v>28796.5</v>
      </c>
      <c r="I84" s="81">
        <f>H84/H83*100</f>
        <v>54.946493356066142</v>
      </c>
      <c r="J84" s="34">
        <v>28797</v>
      </c>
      <c r="K84" s="34">
        <v>20000</v>
      </c>
      <c r="L84" s="34">
        <f>L85</f>
        <v>2100</v>
      </c>
      <c r="M84" s="34">
        <f>M85</f>
        <v>2100</v>
      </c>
    </row>
    <row r="85" spans="1:13" s="31" customFormat="1" ht="142.19999999999999" customHeight="1" x14ac:dyDescent="0.3">
      <c r="A85" s="30" t="s">
        <v>122</v>
      </c>
      <c r="B85" s="73" t="s">
        <v>276</v>
      </c>
      <c r="C85" s="28" t="s">
        <v>278</v>
      </c>
      <c r="D85" s="26" t="s">
        <v>274</v>
      </c>
      <c r="E85" s="30" t="s">
        <v>243</v>
      </c>
      <c r="F85" s="27" t="s">
        <v>123</v>
      </c>
      <c r="G85" s="23">
        <v>2850</v>
      </c>
      <c r="H85" s="23">
        <v>28796.5</v>
      </c>
      <c r="I85" s="83">
        <f>H85/H83*100</f>
        <v>54.946493356066142</v>
      </c>
      <c r="J85" s="23">
        <v>28797</v>
      </c>
      <c r="K85" s="23">
        <v>20000</v>
      </c>
      <c r="L85" s="23">
        <v>2100</v>
      </c>
      <c r="M85" s="23">
        <v>2100</v>
      </c>
    </row>
    <row r="86" spans="1:13" s="37" customFormat="1" ht="57" customHeight="1" x14ac:dyDescent="0.3">
      <c r="A86" s="35"/>
      <c r="B86" s="42"/>
      <c r="C86" s="36" t="s">
        <v>279</v>
      </c>
      <c r="D86" s="32" t="s">
        <v>277</v>
      </c>
      <c r="E86" s="35"/>
      <c r="F86" s="33" t="s">
        <v>124</v>
      </c>
      <c r="G86" s="34">
        <v>6850</v>
      </c>
      <c r="H86" s="34">
        <v>12551.777</v>
      </c>
      <c r="I86" s="81">
        <f>H86/H83*100</f>
        <v>23.949998490695872</v>
      </c>
      <c r="J86" s="34">
        <v>12600</v>
      </c>
      <c r="K86" s="34">
        <v>13500</v>
      </c>
      <c r="L86" s="34">
        <f t="shared" ref="L86:M86" si="5">L87</f>
        <v>2000</v>
      </c>
      <c r="M86" s="34">
        <f t="shared" si="5"/>
        <v>2000</v>
      </c>
    </row>
    <row r="87" spans="1:13" s="31" customFormat="1" ht="73.2" customHeight="1" x14ac:dyDescent="0.3">
      <c r="A87" s="30" t="s">
        <v>125</v>
      </c>
      <c r="B87" s="43" t="s">
        <v>280</v>
      </c>
      <c r="C87" s="28" t="s">
        <v>281</v>
      </c>
      <c r="D87" s="26" t="s">
        <v>280</v>
      </c>
      <c r="E87" s="30" t="s">
        <v>243</v>
      </c>
      <c r="F87" s="27" t="s">
        <v>126</v>
      </c>
      <c r="G87" s="23">
        <v>6850</v>
      </c>
      <c r="H87" s="23">
        <v>12551.8</v>
      </c>
      <c r="I87" s="83">
        <f>H87/H86*100</f>
        <v>100.00018324098652</v>
      </c>
      <c r="J87" s="23">
        <v>12600</v>
      </c>
      <c r="K87" s="23">
        <v>13500</v>
      </c>
      <c r="L87" s="23">
        <v>2000</v>
      </c>
      <c r="M87" s="23">
        <v>2000</v>
      </c>
    </row>
    <row r="88" spans="1:13" s="37" customFormat="1" ht="121.5" customHeight="1" x14ac:dyDescent="0.3">
      <c r="A88" s="35" t="s">
        <v>127</v>
      </c>
      <c r="B88" s="42"/>
      <c r="C88" s="36" t="s">
        <v>283</v>
      </c>
      <c r="D88" s="32" t="s">
        <v>282</v>
      </c>
      <c r="E88" s="35"/>
      <c r="F88" s="33" t="s">
        <v>126</v>
      </c>
      <c r="G88" s="34">
        <v>6000</v>
      </c>
      <c r="H88" s="34">
        <v>11059.972</v>
      </c>
      <c r="I88" s="81">
        <f>H88/H83*100</f>
        <v>21.103490980371834</v>
      </c>
      <c r="J88" s="34">
        <v>11200</v>
      </c>
      <c r="K88" s="34">
        <v>6000</v>
      </c>
      <c r="L88" s="34">
        <f t="shared" ref="L88" si="6">L89</f>
        <v>6000</v>
      </c>
      <c r="M88" s="34">
        <v>6000</v>
      </c>
    </row>
    <row r="89" spans="1:13" s="31" customFormat="1" ht="111" customHeight="1" x14ac:dyDescent="0.3">
      <c r="A89" s="29" t="s">
        <v>128</v>
      </c>
      <c r="B89" s="26" t="s">
        <v>284</v>
      </c>
      <c r="C89" s="27" t="s">
        <v>285</v>
      </c>
      <c r="D89" s="26" t="s">
        <v>282</v>
      </c>
      <c r="E89" s="30" t="s">
        <v>243</v>
      </c>
      <c r="F89" s="27" t="s">
        <v>129</v>
      </c>
      <c r="G89" s="23">
        <v>6000</v>
      </c>
      <c r="H89" s="23">
        <v>11060</v>
      </c>
      <c r="I89" s="83">
        <f>H89/H88*100</f>
        <v>100.00025316519789</v>
      </c>
      <c r="J89" s="23">
        <v>11200</v>
      </c>
      <c r="K89" s="23">
        <v>6000</v>
      </c>
      <c r="L89" s="23">
        <v>6000</v>
      </c>
      <c r="M89" s="23">
        <v>6000</v>
      </c>
    </row>
    <row r="90" spans="1:13" s="37" customFormat="1" ht="43.95" customHeight="1" x14ac:dyDescent="0.3">
      <c r="A90" s="35" t="s">
        <v>130</v>
      </c>
      <c r="B90" s="98" t="s">
        <v>302</v>
      </c>
      <c r="C90" s="94"/>
      <c r="D90" s="95" t="s">
        <v>53</v>
      </c>
      <c r="E90" s="96"/>
      <c r="F90" s="97" t="s">
        <v>131</v>
      </c>
      <c r="G90" s="81">
        <v>4300</v>
      </c>
      <c r="H90" s="81">
        <v>20133.462</v>
      </c>
      <c r="I90" s="81"/>
      <c r="J90" s="81">
        <v>20200</v>
      </c>
      <c r="K90" s="81">
        <v>5200</v>
      </c>
      <c r="L90" s="81">
        <v>10637</v>
      </c>
      <c r="M90" s="81">
        <v>10637</v>
      </c>
    </row>
    <row r="91" spans="1:13" s="37" customFormat="1" ht="63.75" customHeight="1" x14ac:dyDescent="0.3">
      <c r="A91" s="35"/>
      <c r="B91" s="42"/>
      <c r="C91" s="36" t="s">
        <v>39</v>
      </c>
      <c r="D91" s="32" t="s">
        <v>59</v>
      </c>
      <c r="E91" s="35"/>
      <c r="F91" s="33" t="s">
        <v>132</v>
      </c>
      <c r="G91" s="34">
        <v>900</v>
      </c>
      <c r="H91" s="34">
        <v>1501.5</v>
      </c>
      <c r="I91" s="81">
        <f>H91/H90*100</f>
        <v>7.4577337966018966</v>
      </c>
      <c r="J91" s="34">
        <v>1530</v>
      </c>
      <c r="K91" s="34"/>
      <c r="L91" s="34">
        <v>900</v>
      </c>
      <c r="M91" s="34">
        <v>900</v>
      </c>
    </row>
    <row r="92" spans="1:13" s="37" customFormat="1" ht="94.8" customHeight="1" x14ac:dyDescent="0.3">
      <c r="A92" s="35"/>
      <c r="B92" s="43" t="s">
        <v>341</v>
      </c>
      <c r="C92" s="28" t="s">
        <v>342</v>
      </c>
      <c r="D92" s="26" t="s">
        <v>59</v>
      </c>
      <c r="E92" s="30" t="s">
        <v>364</v>
      </c>
      <c r="F92" s="27"/>
      <c r="G92" s="23">
        <v>60</v>
      </c>
      <c r="H92" s="23">
        <v>29.93</v>
      </c>
      <c r="I92" s="83"/>
      <c r="J92" s="23">
        <v>30</v>
      </c>
      <c r="K92" s="23"/>
      <c r="L92" s="23"/>
      <c r="M92" s="23"/>
    </row>
    <row r="93" spans="1:13" s="37" customFormat="1" ht="81.599999999999994" customHeight="1" x14ac:dyDescent="0.3">
      <c r="A93" s="35"/>
      <c r="B93" s="43" t="s">
        <v>343</v>
      </c>
      <c r="C93" s="28" t="s">
        <v>344</v>
      </c>
      <c r="D93" s="26" t="s">
        <v>59</v>
      </c>
      <c r="E93" s="30" t="s">
        <v>364</v>
      </c>
      <c r="F93" s="27"/>
      <c r="G93" s="23">
        <v>80</v>
      </c>
      <c r="H93" s="23">
        <v>78.072999999999993</v>
      </c>
      <c r="I93" s="83"/>
      <c r="J93" s="23">
        <v>79</v>
      </c>
      <c r="K93" s="23"/>
      <c r="L93" s="23"/>
      <c r="M93" s="23"/>
    </row>
    <row r="94" spans="1:13" s="37" customFormat="1" ht="63.75" customHeight="1" x14ac:dyDescent="0.3">
      <c r="A94" s="35"/>
      <c r="B94" s="43" t="s">
        <v>345</v>
      </c>
      <c r="C94" s="28" t="s">
        <v>346</v>
      </c>
      <c r="D94" s="26" t="s">
        <v>59</v>
      </c>
      <c r="E94" s="30" t="s">
        <v>365</v>
      </c>
      <c r="F94" s="27"/>
      <c r="G94" s="23">
        <v>200</v>
      </c>
      <c r="H94" s="23">
        <v>57.957999999999998</v>
      </c>
      <c r="I94" s="83"/>
      <c r="J94" s="23">
        <v>58</v>
      </c>
      <c r="K94" s="23"/>
      <c r="L94" s="23"/>
      <c r="M94" s="23"/>
    </row>
    <row r="95" spans="1:13" s="37" customFormat="1" ht="80.400000000000006" customHeight="1" x14ac:dyDescent="0.3">
      <c r="A95" s="35"/>
      <c r="B95" s="43" t="s">
        <v>347</v>
      </c>
      <c r="C95" s="28" t="s">
        <v>348</v>
      </c>
      <c r="D95" s="26" t="s">
        <v>59</v>
      </c>
      <c r="E95" s="30" t="s">
        <v>366</v>
      </c>
      <c r="F95" s="27"/>
      <c r="G95" s="23">
        <v>30</v>
      </c>
      <c r="H95" s="23">
        <v>86.608999999999995</v>
      </c>
      <c r="I95" s="83"/>
      <c r="J95" s="23">
        <v>90</v>
      </c>
      <c r="K95" s="23"/>
      <c r="L95" s="23"/>
      <c r="M95" s="23"/>
    </row>
    <row r="96" spans="1:13" s="37" customFormat="1" ht="80.400000000000006" customHeight="1" x14ac:dyDescent="0.3">
      <c r="A96" s="35"/>
      <c r="B96" s="43" t="s">
        <v>367</v>
      </c>
      <c r="C96" s="28" t="s">
        <v>368</v>
      </c>
      <c r="D96" s="26" t="s">
        <v>59</v>
      </c>
      <c r="E96" s="30" t="s">
        <v>369</v>
      </c>
      <c r="F96" s="27"/>
      <c r="G96" s="23">
        <v>30</v>
      </c>
      <c r="H96" s="23"/>
      <c r="I96" s="83"/>
      <c r="J96" s="23"/>
      <c r="K96" s="23"/>
      <c r="L96" s="23"/>
      <c r="M96" s="23"/>
    </row>
    <row r="97" spans="1:13" s="37" customFormat="1" ht="90.6" customHeight="1" x14ac:dyDescent="0.3">
      <c r="A97" s="35"/>
      <c r="B97" s="73" t="s">
        <v>349</v>
      </c>
      <c r="C97" s="28" t="s">
        <v>350</v>
      </c>
      <c r="D97" s="26" t="s">
        <v>59</v>
      </c>
      <c r="E97" s="30" t="s">
        <v>370</v>
      </c>
      <c r="F97" s="27"/>
      <c r="G97" s="23"/>
      <c r="H97" s="23">
        <v>76.052000000000007</v>
      </c>
      <c r="I97" s="83"/>
      <c r="J97" s="23">
        <v>77</v>
      </c>
      <c r="K97" s="23"/>
      <c r="L97" s="23"/>
      <c r="M97" s="23"/>
    </row>
    <row r="98" spans="1:13" s="37" customFormat="1" ht="90.6" customHeight="1" x14ac:dyDescent="0.3">
      <c r="A98" s="35"/>
      <c r="B98" s="73" t="s">
        <v>351</v>
      </c>
      <c r="C98" s="28" t="s">
        <v>352</v>
      </c>
      <c r="D98" s="26" t="s">
        <v>59</v>
      </c>
      <c r="E98" s="30" t="s">
        <v>370</v>
      </c>
      <c r="F98" s="27"/>
      <c r="G98" s="23"/>
      <c r="H98" s="23">
        <v>0.45</v>
      </c>
      <c r="I98" s="83"/>
      <c r="J98" s="23">
        <v>1</v>
      </c>
      <c r="K98" s="23"/>
      <c r="L98" s="23"/>
      <c r="M98" s="23"/>
    </row>
    <row r="99" spans="1:13" s="37" customFormat="1" ht="90.6" customHeight="1" x14ac:dyDescent="0.3">
      <c r="A99" s="35"/>
      <c r="B99" s="73" t="s">
        <v>353</v>
      </c>
      <c r="C99" s="28" t="s">
        <v>354</v>
      </c>
      <c r="D99" s="26" t="s">
        <v>59</v>
      </c>
      <c r="E99" s="30" t="s">
        <v>370</v>
      </c>
      <c r="F99" s="27"/>
      <c r="G99" s="23"/>
      <c r="H99" s="23">
        <v>6</v>
      </c>
      <c r="I99" s="83"/>
      <c r="J99" s="23">
        <v>10</v>
      </c>
      <c r="K99" s="23"/>
      <c r="L99" s="23"/>
      <c r="M99" s="23"/>
    </row>
    <row r="100" spans="1:13" s="37" customFormat="1" ht="90.6" customHeight="1" x14ac:dyDescent="0.3">
      <c r="A100" s="35"/>
      <c r="B100" s="73" t="s">
        <v>355</v>
      </c>
      <c r="C100" s="28" t="s">
        <v>356</v>
      </c>
      <c r="D100" s="26" t="s">
        <v>59</v>
      </c>
      <c r="E100" s="30" t="s">
        <v>371</v>
      </c>
      <c r="F100" s="27"/>
      <c r="G100" s="23"/>
      <c r="H100" s="23">
        <v>24.963999999999999</v>
      </c>
      <c r="I100" s="83"/>
      <c r="J100" s="23">
        <v>25</v>
      </c>
      <c r="K100" s="23"/>
      <c r="L100" s="23"/>
      <c r="M100" s="23"/>
    </row>
    <row r="101" spans="1:13" s="37" customFormat="1" ht="104.4" customHeight="1" x14ac:dyDescent="0.3">
      <c r="A101" s="35"/>
      <c r="B101" s="73" t="s">
        <v>357</v>
      </c>
      <c r="C101" s="28" t="s">
        <v>358</v>
      </c>
      <c r="D101" s="26" t="s">
        <v>59</v>
      </c>
      <c r="E101" s="30" t="s">
        <v>364</v>
      </c>
      <c r="F101" s="27"/>
      <c r="G101" s="23">
        <v>500</v>
      </c>
      <c r="H101" s="23">
        <v>1141.3109999999999</v>
      </c>
      <c r="I101" s="83"/>
      <c r="J101" s="23">
        <v>1160</v>
      </c>
      <c r="K101" s="23"/>
      <c r="L101" s="23"/>
      <c r="M101" s="23"/>
    </row>
    <row r="102" spans="1:13" s="37" customFormat="1" ht="63.75" customHeight="1" x14ac:dyDescent="0.3">
      <c r="A102" s="35"/>
      <c r="B102" s="42"/>
      <c r="C102" s="36" t="s">
        <v>327</v>
      </c>
      <c r="D102" s="32" t="s">
        <v>326</v>
      </c>
      <c r="E102" s="35"/>
      <c r="F102" s="33"/>
      <c r="G102" s="34"/>
      <c r="H102" s="34">
        <v>503.5</v>
      </c>
      <c r="I102" s="81"/>
      <c r="J102" s="34">
        <v>510</v>
      </c>
      <c r="K102" s="34"/>
      <c r="L102" s="34"/>
      <c r="M102" s="34"/>
    </row>
    <row r="103" spans="1:13" s="37" customFormat="1" ht="89.4" customHeight="1" x14ac:dyDescent="0.3">
      <c r="A103" s="35"/>
      <c r="B103" s="43" t="s">
        <v>359</v>
      </c>
      <c r="C103" s="28" t="s">
        <v>360</v>
      </c>
      <c r="D103" s="26" t="s">
        <v>326</v>
      </c>
      <c r="E103" s="126" t="s">
        <v>372</v>
      </c>
      <c r="F103" s="33"/>
      <c r="G103" s="34"/>
      <c r="H103" s="23">
        <v>503.5</v>
      </c>
      <c r="I103" s="81"/>
      <c r="J103" s="23">
        <v>510</v>
      </c>
      <c r="K103" s="34"/>
      <c r="L103" s="34"/>
      <c r="M103" s="34"/>
    </row>
    <row r="104" spans="1:13" s="37" customFormat="1" ht="118.2" customHeight="1" x14ac:dyDescent="0.3">
      <c r="A104" s="35" t="s">
        <v>133</v>
      </c>
      <c r="B104" s="42"/>
      <c r="C104" s="36" t="s">
        <v>288</v>
      </c>
      <c r="D104" s="32" t="s">
        <v>286</v>
      </c>
      <c r="E104" s="35"/>
      <c r="F104" s="33" t="s">
        <v>134</v>
      </c>
      <c r="G104" s="34">
        <v>800</v>
      </c>
      <c r="H104" s="34">
        <v>1303.7719999999999</v>
      </c>
      <c r="I104" s="81">
        <f>H104/H90*100</f>
        <v>6.4756473576178797</v>
      </c>
      <c r="J104" s="34">
        <v>1320</v>
      </c>
      <c r="K104" s="34"/>
      <c r="L104" s="34">
        <v>800</v>
      </c>
      <c r="M104" s="34">
        <v>800</v>
      </c>
    </row>
    <row r="105" spans="1:13" s="37" customFormat="1" ht="118.2" customHeight="1" x14ac:dyDescent="0.3">
      <c r="A105" s="35"/>
      <c r="B105" s="43" t="s">
        <v>361</v>
      </c>
      <c r="C105" s="28" t="s">
        <v>362</v>
      </c>
      <c r="D105" s="26" t="s">
        <v>286</v>
      </c>
      <c r="E105" s="30" t="s">
        <v>374</v>
      </c>
      <c r="F105" s="33"/>
      <c r="G105" s="23">
        <v>720</v>
      </c>
      <c r="H105" s="23">
        <v>411.06</v>
      </c>
      <c r="I105" s="81"/>
      <c r="J105" s="23">
        <v>420</v>
      </c>
      <c r="K105" s="34"/>
      <c r="L105" s="34"/>
      <c r="M105" s="34"/>
    </row>
    <row r="106" spans="1:13" s="31" customFormat="1" ht="117.6" customHeight="1" x14ac:dyDescent="0.3">
      <c r="A106" s="30" t="s">
        <v>136</v>
      </c>
      <c r="B106" s="43" t="s">
        <v>287</v>
      </c>
      <c r="C106" s="28" t="s">
        <v>288</v>
      </c>
      <c r="D106" s="26" t="s">
        <v>286</v>
      </c>
      <c r="E106" s="30" t="s">
        <v>373</v>
      </c>
      <c r="F106" s="27" t="s">
        <v>135</v>
      </c>
      <c r="G106" s="23">
        <v>80</v>
      </c>
      <c r="H106" s="23">
        <v>892.71100000000001</v>
      </c>
      <c r="I106" s="83">
        <v>100</v>
      </c>
      <c r="J106" s="23">
        <v>900</v>
      </c>
      <c r="K106" s="23"/>
      <c r="L106" s="23">
        <v>800</v>
      </c>
      <c r="M106" s="23">
        <v>800</v>
      </c>
    </row>
    <row r="107" spans="1:13" s="37" customFormat="1" ht="122.4" customHeight="1" x14ac:dyDescent="0.3">
      <c r="A107" s="35"/>
      <c r="B107" s="42"/>
      <c r="C107" s="36" t="s">
        <v>40</v>
      </c>
      <c r="D107" s="32" t="s">
        <v>291</v>
      </c>
      <c r="E107" s="35"/>
      <c r="F107" s="33" t="s">
        <v>137</v>
      </c>
      <c r="G107" s="34">
        <v>100</v>
      </c>
      <c r="H107" s="34">
        <v>100</v>
      </c>
      <c r="I107" s="81">
        <f>H107/H90*100</f>
        <v>0.4966855675392538</v>
      </c>
      <c r="J107" s="34">
        <v>100</v>
      </c>
      <c r="K107" s="34"/>
      <c r="L107" s="34">
        <f>L108</f>
        <v>100</v>
      </c>
      <c r="M107" s="34">
        <f>M108</f>
        <v>100</v>
      </c>
    </row>
    <row r="108" spans="1:13" s="31" customFormat="1" ht="115.2" customHeight="1" x14ac:dyDescent="0.3">
      <c r="A108" s="30" t="s">
        <v>138</v>
      </c>
      <c r="B108" s="43" t="s">
        <v>292</v>
      </c>
      <c r="C108" s="28" t="s">
        <v>293</v>
      </c>
      <c r="D108" s="26" t="s">
        <v>291</v>
      </c>
      <c r="E108" s="30" t="s">
        <v>231</v>
      </c>
      <c r="F108" s="27" t="s">
        <v>139</v>
      </c>
      <c r="G108" s="23">
        <v>100</v>
      </c>
      <c r="H108" s="23">
        <v>100</v>
      </c>
      <c r="I108" s="83">
        <v>100</v>
      </c>
      <c r="J108" s="23">
        <v>100</v>
      </c>
      <c r="K108" s="23"/>
      <c r="L108" s="23">
        <v>100</v>
      </c>
      <c r="M108" s="23">
        <v>100</v>
      </c>
    </row>
    <row r="109" spans="1:13" s="37" customFormat="1" ht="42" customHeight="1" x14ac:dyDescent="0.3">
      <c r="A109" s="35"/>
      <c r="B109" s="42"/>
      <c r="C109" s="36" t="s">
        <v>290</v>
      </c>
      <c r="D109" s="32" t="s">
        <v>289</v>
      </c>
      <c r="E109" s="35"/>
      <c r="F109" s="33" t="s">
        <v>140</v>
      </c>
      <c r="G109" s="34">
        <v>1900</v>
      </c>
      <c r="H109" s="34">
        <v>16057.596</v>
      </c>
      <c r="I109" s="81">
        <f>H109/H90*100</f>
        <v>79.755761825760516</v>
      </c>
      <c r="J109" s="34">
        <v>16060</v>
      </c>
      <c r="K109" s="34"/>
      <c r="L109" s="34">
        <v>2500</v>
      </c>
      <c r="M109" s="34">
        <v>2500</v>
      </c>
    </row>
    <row r="110" spans="1:13" s="31" customFormat="1" ht="112.8" customHeight="1" x14ac:dyDescent="0.3">
      <c r="A110" s="30" t="s">
        <v>141</v>
      </c>
      <c r="B110" s="73" t="s">
        <v>328</v>
      </c>
      <c r="C110" s="28" t="s">
        <v>329</v>
      </c>
      <c r="D110" s="26" t="s">
        <v>289</v>
      </c>
      <c r="E110" s="30" t="s">
        <v>373</v>
      </c>
      <c r="F110" s="27" t="s">
        <v>142</v>
      </c>
      <c r="G110" s="23"/>
      <c r="H110" s="23">
        <v>32.890999999999998</v>
      </c>
      <c r="I110" s="83">
        <f>H110/H109*100</f>
        <v>0.20483140813855322</v>
      </c>
      <c r="J110" s="23">
        <v>32.9</v>
      </c>
      <c r="K110" s="23"/>
      <c r="L110" s="23">
        <v>1900</v>
      </c>
      <c r="M110" s="23">
        <v>1900</v>
      </c>
    </row>
    <row r="111" spans="1:13" s="31" customFormat="1" ht="72" customHeight="1" x14ac:dyDescent="0.3">
      <c r="A111" s="30" t="s">
        <v>143</v>
      </c>
      <c r="B111" s="73" t="s">
        <v>330</v>
      </c>
      <c r="C111" s="28" t="s">
        <v>363</v>
      </c>
      <c r="D111" s="26" t="s">
        <v>289</v>
      </c>
      <c r="E111" s="30" t="s">
        <v>231</v>
      </c>
      <c r="F111" s="27" t="s">
        <v>142</v>
      </c>
      <c r="G111" s="23"/>
      <c r="H111" s="23">
        <v>15709.398999999999</v>
      </c>
      <c r="I111" s="83">
        <f>H111/H109*100</f>
        <v>97.831574539551241</v>
      </c>
      <c r="J111" s="23">
        <v>15709.4</v>
      </c>
      <c r="K111" s="23"/>
      <c r="L111" s="23">
        <v>600</v>
      </c>
      <c r="M111" s="23">
        <v>600</v>
      </c>
    </row>
    <row r="112" spans="1:13" s="31" customFormat="1" ht="145.19999999999999" customHeight="1" x14ac:dyDescent="0.3">
      <c r="A112" s="30"/>
      <c r="B112" s="73" t="s">
        <v>331</v>
      </c>
      <c r="C112" s="28" t="s">
        <v>332</v>
      </c>
      <c r="D112" s="26" t="s">
        <v>289</v>
      </c>
      <c r="E112" s="30" t="s">
        <v>375</v>
      </c>
      <c r="F112" s="27"/>
      <c r="G112" s="23">
        <v>1900</v>
      </c>
      <c r="H112" s="23">
        <v>315.30599999999998</v>
      </c>
      <c r="I112" s="83"/>
      <c r="J112" s="23">
        <v>317.7</v>
      </c>
      <c r="K112" s="23"/>
      <c r="L112" s="23"/>
      <c r="M112" s="23"/>
    </row>
    <row r="113" spans="1:13" s="31" customFormat="1" ht="51" customHeight="1" x14ac:dyDescent="0.3">
      <c r="A113" s="30"/>
      <c r="B113" s="73"/>
      <c r="C113" s="36" t="s">
        <v>334</v>
      </c>
      <c r="D113" s="32" t="s">
        <v>333</v>
      </c>
      <c r="E113" s="30"/>
      <c r="F113" s="27"/>
      <c r="G113" s="34">
        <v>600</v>
      </c>
      <c r="H113" s="34">
        <v>667.1</v>
      </c>
      <c r="I113" s="83"/>
      <c r="J113" s="34">
        <v>680</v>
      </c>
      <c r="K113" s="23"/>
      <c r="L113" s="23"/>
      <c r="M113" s="23"/>
    </row>
    <row r="114" spans="1:13" s="31" customFormat="1" ht="129" customHeight="1" x14ac:dyDescent="0.3">
      <c r="A114" s="30"/>
      <c r="B114" s="73" t="s">
        <v>335</v>
      </c>
      <c r="C114" s="28" t="s">
        <v>336</v>
      </c>
      <c r="D114" s="26" t="s">
        <v>333</v>
      </c>
      <c r="E114" s="30" t="s">
        <v>376</v>
      </c>
      <c r="F114" s="27"/>
      <c r="G114" s="23">
        <v>600</v>
      </c>
      <c r="H114" s="23">
        <v>667.09299999999996</v>
      </c>
      <c r="I114" s="83"/>
      <c r="J114" s="23">
        <v>680</v>
      </c>
      <c r="K114" s="23"/>
      <c r="L114" s="23"/>
      <c r="M114" s="23"/>
    </row>
    <row r="115" spans="1:13" s="37" customFormat="1" ht="42.6" customHeight="1" x14ac:dyDescent="0.3">
      <c r="A115" s="35" t="s">
        <v>144</v>
      </c>
      <c r="B115" s="98" t="s">
        <v>303</v>
      </c>
      <c r="C115" s="94"/>
      <c r="D115" s="95" t="s">
        <v>53</v>
      </c>
      <c r="E115" s="96"/>
      <c r="F115" s="97" t="s">
        <v>145</v>
      </c>
      <c r="G115" s="81">
        <v>0</v>
      </c>
      <c r="H115" s="81">
        <v>205.161</v>
      </c>
      <c r="I115" s="81"/>
      <c r="J115" s="101">
        <v>205.2</v>
      </c>
      <c r="K115" s="81"/>
      <c r="L115" s="81">
        <f>L118</f>
        <v>0</v>
      </c>
      <c r="M115" s="81">
        <f>M118</f>
        <v>0</v>
      </c>
    </row>
    <row r="116" spans="1:13" s="37" customFormat="1" ht="44.25" customHeight="1" x14ac:dyDescent="0.3">
      <c r="A116" s="35"/>
      <c r="B116" s="42"/>
      <c r="C116" s="36" t="s">
        <v>44</v>
      </c>
      <c r="D116" s="32" t="s">
        <v>42</v>
      </c>
      <c r="E116" s="35"/>
      <c r="F116" s="33" t="s">
        <v>146</v>
      </c>
      <c r="G116" s="34">
        <v>0</v>
      </c>
      <c r="H116" s="34"/>
      <c r="I116" s="81"/>
      <c r="J116" s="102">
        <v>0</v>
      </c>
      <c r="K116" s="34"/>
      <c r="L116" s="34">
        <v>0</v>
      </c>
      <c r="M116" s="34">
        <v>0</v>
      </c>
    </row>
    <row r="117" spans="1:13" s="31" customFormat="1" ht="409.6" hidden="1" x14ac:dyDescent="0.3">
      <c r="A117" s="30" t="s">
        <v>147</v>
      </c>
      <c r="B117" s="43"/>
      <c r="C117" s="118" t="s">
        <v>43</v>
      </c>
      <c r="D117" s="119" t="s">
        <v>42</v>
      </c>
      <c r="E117" s="30"/>
      <c r="F117" s="27" t="s">
        <v>148</v>
      </c>
      <c r="G117" s="23"/>
      <c r="H117" s="23"/>
      <c r="I117" s="83"/>
      <c r="J117" s="103"/>
      <c r="K117" s="23"/>
      <c r="L117" s="23"/>
      <c r="M117" s="23"/>
    </row>
    <row r="118" spans="1:13" s="37" customFormat="1" ht="34.200000000000003" customHeight="1" x14ac:dyDescent="0.3">
      <c r="A118" s="35"/>
      <c r="B118" s="42"/>
      <c r="C118" s="36" t="s">
        <v>46</v>
      </c>
      <c r="D118" s="32" t="s">
        <v>294</v>
      </c>
      <c r="E118" s="35"/>
      <c r="F118" s="33" t="s">
        <v>149</v>
      </c>
      <c r="G118" s="34"/>
      <c r="H118" s="34">
        <v>-14.755000000000001</v>
      </c>
      <c r="I118" s="81"/>
      <c r="J118" s="102"/>
      <c r="K118" s="34"/>
      <c r="L118" s="34">
        <f t="shared" ref="L118:M118" si="7">L119</f>
        <v>0</v>
      </c>
      <c r="M118" s="34">
        <f t="shared" si="7"/>
        <v>0</v>
      </c>
    </row>
    <row r="119" spans="1:13" s="31" customFormat="1" ht="85.8" customHeight="1" x14ac:dyDescent="0.3">
      <c r="A119" s="30" t="s">
        <v>150</v>
      </c>
      <c r="B119" s="43" t="s">
        <v>295</v>
      </c>
      <c r="C119" s="28" t="s">
        <v>296</v>
      </c>
      <c r="D119" s="26" t="s">
        <v>295</v>
      </c>
      <c r="E119" s="30" t="s">
        <v>297</v>
      </c>
      <c r="F119" s="27" t="s">
        <v>151</v>
      </c>
      <c r="G119" s="23"/>
      <c r="H119" s="23">
        <v>-14.755000000000001</v>
      </c>
      <c r="I119" s="83"/>
      <c r="J119" s="103"/>
      <c r="K119" s="23"/>
      <c r="L119" s="23">
        <v>0</v>
      </c>
      <c r="M119" s="23">
        <v>0</v>
      </c>
    </row>
    <row r="120" spans="1:13" s="31" customFormat="1" ht="60.6" customHeight="1" x14ac:dyDescent="0.3">
      <c r="A120" s="30" t="s">
        <v>152</v>
      </c>
      <c r="B120" s="43"/>
      <c r="C120" s="28" t="s">
        <v>296</v>
      </c>
      <c r="D120" s="26" t="s">
        <v>324</v>
      </c>
      <c r="E120" s="30" t="s">
        <v>231</v>
      </c>
      <c r="F120" s="27" t="s">
        <v>153</v>
      </c>
      <c r="G120" s="23">
        <v>0</v>
      </c>
      <c r="H120" s="23">
        <v>220.02</v>
      </c>
      <c r="I120" s="83"/>
      <c r="J120" s="23"/>
      <c r="K120" s="23"/>
      <c r="L120" s="23"/>
      <c r="M120" s="23"/>
    </row>
    <row r="121" spans="1:13" s="31" customFormat="1" ht="58.2" customHeight="1" x14ac:dyDescent="0.3">
      <c r="A121" s="30" t="s">
        <v>154</v>
      </c>
      <c r="B121" s="98" t="s">
        <v>304</v>
      </c>
      <c r="C121" s="94"/>
      <c r="D121" s="95"/>
      <c r="E121" s="96"/>
      <c r="F121" s="97" t="s">
        <v>155</v>
      </c>
      <c r="G121" s="81">
        <f>G19+G26+G32+G42+G48+G53+G54+G72+G76+G83+G90+G115</f>
        <v>1251310</v>
      </c>
      <c r="H121" s="81">
        <f>H19+H26+H32+H42+H48+H53+H54+H72+H76+H83+H90+H115</f>
        <v>1087445.4620000001</v>
      </c>
      <c r="I121" s="81">
        <f>I19+I26+I32+I42+I48+I53+I54+I72+I76+I83+I90+I115</f>
        <v>0</v>
      </c>
      <c r="J121" s="81">
        <f>J19+J26+J32+J42+J48+J53+J54+J72+J76+J83+J90+J115</f>
        <v>1315016.2</v>
      </c>
      <c r="K121" s="81">
        <f>K19+K26+K32+K42+K48+K53+K72+K76+K83+K90+K54</f>
        <v>1459670</v>
      </c>
      <c r="L121" s="81">
        <f>L19+L26+L32+L42+L48+L53+L54+L72+L76+L83+L90+L115</f>
        <v>1599628</v>
      </c>
      <c r="M121" s="81">
        <f>M19+M26+M32+M42+M48+M53+M54+M72+M76+M83+M90+M115</f>
        <v>1760969</v>
      </c>
    </row>
    <row r="122" spans="1:13" s="31" customFormat="1" ht="33" customHeight="1" x14ac:dyDescent="0.3">
      <c r="A122" s="30" t="s">
        <v>156</v>
      </c>
      <c r="B122" s="43"/>
      <c r="C122" s="28"/>
      <c r="D122" s="26"/>
      <c r="E122" s="30"/>
      <c r="F122" s="27" t="s">
        <v>157</v>
      </c>
      <c r="G122" s="23"/>
      <c r="H122" s="23"/>
      <c r="I122" s="83"/>
      <c r="J122" s="23"/>
      <c r="K122" s="23"/>
      <c r="L122" s="23"/>
      <c r="M122" s="23"/>
    </row>
    <row r="123" spans="1:13" s="31" customFormat="1" ht="47.4" customHeight="1" x14ac:dyDescent="0.3">
      <c r="A123" s="30" t="s">
        <v>158</v>
      </c>
      <c r="B123" s="98" t="s">
        <v>305</v>
      </c>
      <c r="C123" s="94" t="s">
        <v>307</v>
      </c>
      <c r="D123" s="95" t="s">
        <v>318</v>
      </c>
      <c r="E123" s="120"/>
      <c r="F123" s="121" t="s">
        <v>159</v>
      </c>
      <c r="G123" s="81">
        <v>2305848.39</v>
      </c>
      <c r="H123" s="81">
        <v>1775290.868</v>
      </c>
      <c r="I123" s="81">
        <f t="shared" ref="I123" si="8">I124+I125+I126+I127+I128</f>
        <v>0</v>
      </c>
      <c r="J123" s="81">
        <v>2294872.7999999998</v>
      </c>
      <c r="K123" s="81">
        <v>2739119.99</v>
      </c>
      <c r="L123" s="81">
        <v>1592545.8</v>
      </c>
      <c r="M123" s="81">
        <v>1639873.15</v>
      </c>
    </row>
    <row r="124" spans="1:13" s="31" customFormat="1" ht="70.2" customHeight="1" x14ac:dyDescent="0.3">
      <c r="A124" s="30" t="s">
        <v>160</v>
      </c>
      <c r="B124" s="43"/>
      <c r="C124" s="36" t="s">
        <v>308</v>
      </c>
      <c r="D124" s="32" t="s">
        <v>306</v>
      </c>
      <c r="E124" s="123" t="s">
        <v>319</v>
      </c>
      <c r="F124" s="27"/>
      <c r="G124" s="122">
        <v>624173</v>
      </c>
      <c r="H124" s="34">
        <v>520144</v>
      </c>
      <c r="I124" s="83"/>
      <c r="J124" s="34">
        <v>624173</v>
      </c>
      <c r="K124" s="34">
        <v>696223</v>
      </c>
      <c r="L124" s="34">
        <v>474776</v>
      </c>
      <c r="M124" s="34">
        <v>236200</v>
      </c>
    </row>
    <row r="125" spans="1:13" s="31" customFormat="1" ht="66.599999999999994" customHeight="1" x14ac:dyDescent="0.3">
      <c r="A125" s="30" t="s">
        <v>161</v>
      </c>
      <c r="B125" s="43"/>
      <c r="C125" s="36" t="s">
        <v>309</v>
      </c>
      <c r="D125" s="32" t="s">
        <v>310</v>
      </c>
      <c r="E125" s="123" t="s">
        <v>319</v>
      </c>
      <c r="F125" s="27"/>
      <c r="G125" s="122">
        <v>898368.82</v>
      </c>
      <c r="H125" s="34">
        <v>565185.67599999998</v>
      </c>
      <c r="I125" s="83"/>
      <c r="J125" s="34">
        <v>890316.15</v>
      </c>
      <c r="K125" s="34">
        <v>1262093.8700000001</v>
      </c>
      <c r="L125" s="34">
        <v>340574.9</v>
      </c>
      <c r="M125" s="124">
        <v>611526.03</v>
      </c>
    </row>
    <row r="126" spans="1:13" s="37" customFormat="1" ht="72.599999999999994" customHeight="1" x14ac:dyDescent="0.3">
      <c r="A126" s="35" t="s">
        <v>162</v>
      </c>
      <c r="B126" s="42"/>
      <c r="C126" s="36" t="s">
        <v>311</v>
      </c>
      <c r="D126" s="32" t="s">
        <v>312</v>
      </c>
      <c r="E126" s="123" t="s">
        <v>319</v>
      </c>
      <c r="F126" s="33"/>
      <c r="G126" s="122">
        <v>762922.88</v>
      </c>
      <c r="H126" s="34">
        <v>676119.10699999996</v>
      </c>
      <c r="I126" s="81"/>
      <c r="J126" s="34">
        <v>760000</v>
      </c>
      <c r="K126" s="34">
        <v>780303.12</v>
      </c>
      <c r="L126" s="34">
        <v>777194.9</v>
      </c>
      <c r="M126" s="34">
        <v>792147.12</v>
      </c>
    </row>
    <row r="127" spans="1:13" s="37" customFormat="1" ht="57" customHeight="1" x14ac:dyDescent="0.3">
      <c r="A127" s="35"/>
      <c r="B127" s="42"/>
      <c r="C127" s="36" t="s">
        <v>313</v>
      </c>
      <c r="D127" s="32" t="s">
        <v>314</v>
      </c>
      <c r="E127" s="123" t="s">
        <v>319</v>
      </c>
      <c r="F127" s="33"/>
      <c r="G127" s="122">
        <v>20383.689999999999</v>
      </c>
      <c r="H127" s="34">
        <v>18311.14</v>
      </c>
      <c r="I127" s="81"/>
      <c r="J127" s="34">
        <v>20383.689999999999</v>
      </c>
      <c r="K127" s="34">
        <v>500</v>
      </c>
      <c r="L127" s="34"/>
      <c r="M127" s="34"/>
    </row>
    <row r="128" spans="1:13" s="31" customFormat="1" ht="69.599999999999994" customHeight="1" x14ac:dyDescent="0.3">
      <c r="A128" s="30" t="s">
        <v>163</v>
      </c>
      <c r="B128" s="43"/>
      <c r="C128" s="36" t="s">
        <v>315</v>
      </c>
      <c r="D128" s="32" t="s">
        <v>316</v>
      </c>
      <c r="E128" s="123" t="s">
        <v>319</v>
      </c>
      <c r="F128" s="27" t="s">
        <v>164</v>
      </c>
      <c r="G128" s="122" t="s">
        <v>317</v>
      </c>
      <c r="H128" s="34">
        <v>-4469.0550000000003</v>
      </c>
      <c r="I128" s="83"/>
      <c r="J128" s="23">
        <v>0</v>
      </c>
      <c r="K128" s="34"/>
      <c r="L128" s="34">
        <v>0</v>
      </c>
      <c r="M128" s="34">
        <v>0</v>
      </c>
    </row>
    <row r="129" spans="1:13" s="37" customFormat="1" ht="23.4" customHeight="1" x14ac:dyDescent="0.3">
      <c r="A129" s="35"/>
      <c r="B129" s="98" t="s">
        <v>320</v>
      </c>
      <c r="C129" s="94"/>
      <c r="D129" s="95"/>
      <c r="E129" s="96"/>
      <c r="F129" s="97" t="s">
        <v>165</v>
      </c>
      <c r="G129" s="81">
        <f>G123</f>
        <v>2305848.39</v>
      </c>
      <c r="H129" s="81">
        <f>H123</f>
        <v>1775290.868</v>
      </c>
      <c r="I129" s="81"/>
      <c r="J129" s="81">
        <f>SUM(J124:J128)</f>
        <v>2294872.84</v>
      </c>
      <c r="K129" s="81">
        <f>K123</f>
        <v>2739119.99</v>
      </c>
      <c r="L129" s="92">
        <f>L123</f>
        <v>1592545.8</v>
      </c>
      <c r="M129" s="81">
        <f>M123</f>
        <v>1639873.15</v>
      </c>
    </row>
    <row r="130" spans="1:13" s="31" customFormat="1" ht="0.6" customHeight="1" x14ac:dyDescent="0.3">
      <c r="A130" s="30" t="s">
        <v>166</v>
      </c>
      <c r="B130" s="43"/>
      <c r="C130" s="28"/>
      <c r="D130" s="26"/>
      <c r="E130" s="30"/>
      <c r="F130" s="27" t="s">
        <v>167</v>
      </c>
      <c r="G130" s="23"/>
      <c r="H130" s="23"/>
      <c r="I130" s="83"/>
      <c r="J130" s="23"/>
      <c r="K130" s="23"/>
      <c r="L130" s="23"/>
      <c r="M130" s="23"/>
    </row>
    <row r="131" spans="1:13" s="37" customFormat="1" ht="15.6" hidden="1" x14ac:dyDescent="0.3">
      <c r="A131" s="35"/>
      <c r="B131" s="42"/>
      <c r="C131" s="36"/>
      <c r="D131" s="32"/>
      <c r="E131" s="35"/>
      <c r="F131" s="33" t="s">
        <v>168</v>
      </c>
      <c r="G131" s="34"/>
      <c r="H131" s="34"/>
      <c r="I131" s="81"/>
      <c r="J131" s="34"/>
      <c r="K131" s="34"/>
      <c r="L131" s="34"/>
      <c r="M131" s="34"/>
    </row>
    <row r="132" spans="1:13" s="37" customFormat="1" ht="15.6" hidden="1" x14ac:dyDescent="0.3">
      <c r="A132" s="35"/>
      <c r="B132" s="42"/>
      <c r="C132" s="36"/>
      <c r="D132" s="32"/>
      <c r="E132" s="35"/>
      <c r="F132" s="33" t="s">
        <v>169</v>
      </c>
      <c r="G132" s="34"/>
      <c r="H132" s="34"/>
      <c r="I132" s="81"/>
      <c r="J132" s="34"/>
      <c r="K132" s="34"/>
      <c r="L132" s="34"/>
      <c r="M132" s="34"/>
    </row>
    <row r="133" spans="1:13" s="31" customFormat="1" ht="18" customHeight="1" x14ac:dyDescent="0.3">
      <c r="A133" s="30" t="s">
        <v>170</v>
      </c>
      <c r="B133" s="43"/>
      <c r="C133" s="28"/>
      <c r="D133" s="26"/>
      <c r="E133" s="30"/>
      <c r="F133" s="27" t="s">
        <v>171</v>
      </c>
      <c r="G133" s="23"/>
      <c r="H133" s="23"/>
      <c r="I133" s="83"/>
      <c r="J133" s="23"/>
      <c r="K133" s="23"/>
      <c r="L133" s="23"/>
      <c r="M133" s="23"/>
    </row>
    <row r="134" spans="1:13" s="31" customFormat="1" ht="35.4" customHeight="1" x14ac:dyDescent="0.3">
      <c r="A134" s="70"/>
      <c r="B134" s="138" t="s">
        <v>321</v>
      </c>
      <c r="C134" s="138"/>
      <c r="D134" s="138"/>
      <c r="E134" s="139"/>
      <c r="F134" s="127" t="s">
        <v>174</v>
      </c>
      <c r="G134" s="81">
        <f>G121+G129</f>
        <v>3557158.39</v>
      </c>
      <c r="H134" s="81">
        <f>H121+H129</f>
        <v>2862736.33</v>
      </c>
      <c r="I134" s="81"/>
      <c r="J134" s="81">
        <f>J129+J121</f>
        <v>3609889.04</v>
      </c>
      <c r="K134" s="81">
        <f>K121+K123</f>
        <v>4198789.99</v>
      </c>
      <c r="L134" s="92">
        <f>L121+L129</f>
        <v>3192173.8</v>
      </c>
      <c r="M134" s="92">
        <f>M121+M129</f>
        <v>3400842.15</v>
      </c>
    </row>
    <row r="135" spans="1:13" ht="15.6" x14ac:dyDescent="0.3">
      <c r="A135" s="45"/>
      <c r="B135" s="46"/>
      <c r="C135" s="47"/>
      <c r="D135" s="47"/>
      <c r="E135" s="48"/>
      <c r="F135" s="49"/>
      <c r="G135" s="50"/>
      <c r="H135" s="50"/>
      <c r="I135" s="85"/>
      <c r="J135" s="50"/>
      <c r="K135" s="50"/>
      <c r="L135" s="50"/>
      <c r="M135" s="50"/>
    </row>
    <row r="136" spans="1:13" ht="15.6" x14ac:dyDescent="0.3">
      <c r="A136" s="45"/>
      <c r="B136" s="46"/>
      <c r="C136" s="47"/>
      <c r="D136" s="47"/>
      <c r="E136" s="48"/>
      <c r="F136" s="49"/>
      <c r="G136" s="50"/>
      <c r="H136" s="50"/>
      <c r="I136" s="85"/>
      <c r="J136" s="50"/>
      <c r="K136" s="50"/>
      <c r="L136" s="50"/>
      <c r="M136" s="50"/>
    </row>
    <row r="137" spans="1:13" ht="18" x14ac:dyDescent="0.35">
      <c r="A137" s="51"/>
      <c r="B137" s="52"/>
      <c r="C137" s="53"/>
      <c r="D137" s="53"/>
      <c r="E137" s="54"/>
      <c r="F137" s="55"/>
      <c r="G137" s="56"/>
      <c r="H137" s="56"/>
      <c r="I137" s="86"/>
      <c r="J137" s="56"/>
      <c r="K137" s="56"/>
      <c r="L137" s="50"/>
      <c r="M137" s="50"/>
    </row>
    <row r="138" spans="1:13" ht="21" x14ac:dyDescent="0.4">
      <c r="A138" s="57"/>
      <c r="B138" s="57"/>
      <c r="C138" s="57"/>
      <c r="D138" s="57"/>
      <c r="E138" s="58"/>
      <c r="F138" s="59"/>
      <c r="G138" s="59"/>
      <c r="H138" s="59"/>
      <c r="I138" s="87"/>
      <c r="J138" s="59"/>
      <c r="K138" s="60"/>
      <c r="L138" s="61"/>
      <c r="M138" s="61"/>
    </row>
    <row r="139" spans="1:13" ht="21" x14ac:dyDescent="0.4">
      <c r="A139" s="57"/>
      <c r="B139" s="57"/>
      <c r="C139" s="57"/>
      <c r="D139" s="57"/>
      <c r="E139" s="58"/>
      <c r="F139" s="59"/>
      <c r="G139" s="59"/>
      <c r="H139" s="59"/>
      <c r="I139" s="87"/>
      <c r="J139" s="59"/>
      <c r="K139" s="60"/>
      <c r="L139" s="61"/>
      <c r="M139" s="61"/>
    </row>
    <row r="140" spans="1:13" ht="21" x14ac:dyDescent="0.4">
      <c r="A140" s="64"/>
      <c r="B140" s="64"/>
      <c r="C140" s="65"/>
      <c r="D140" s="65"/>
      <c r="E140" s="66"/>
      <c r="F140" s="67"/>
      <c r="G140" s="68"/>
      <c r="H140" s="130"/>
      <c r="I140" s="130"/>
      <c r="J140" s="130"/>
      <c r="K140" s="69"/>
      <c r="L140" s="63"/>
      <c r="M140" s="63"/>
    </row>
    <row r="141" spans="1:13" ht="21" x14ac:dyDescent="0.4">
      <c r="A141" s="65"/>
      <c r="B141" s="65"/>
      <c r="C141" s="65"/>
      <c r="D141" s="65"/>
      <c r="E141" s="65"/>
      <c r="F141" s="68"/>
      <c r="G141" s="68"/>
      <c r="H141" s="68"/>
      <c r="I141" s="88"/>
      <c r="J141" s="68"/>
      <c r="K141" s="69"/>
      <c r="L141" s="63"/>
      <c r="M141" s="63"/>
    </row>
    <row r="142" spans="1:13" ht="21" x14ac:dyDescent="0.4">
      <c r="A142" s="62"/>
      <c r="B142" s="62"/>
      <c r="C142" s="62"/>
      <c r="D142" s="62"/>
      <c r="E142" s="65"/>
      <c r="F142" s="68"/>
      <c r="G142" s="68"/>
      <c r="H142" s="68"/>
      <c r="I142" s="88"/>
      <c r="J142" s="68"/>
      <c r="K142" s="69"/>
      <c r="L142" s="63"/>
      <c r="M142" s="63"/>
    </row>
    <row r="143" spans="1:13" ht="21" x14ac:dyDescent="0.4">
      <c r="A143" s="65"/>
      <c r="B143" s="65"/>
      <c r="C143" s="65"/>
      <c r="D143" s="65"/>
      <c r="E143" s="65"/>
      <c r="F143" s="68"/>
      <c r="G143" s="68"/>
      <c r="H143" s="68"/>
      <c r="I143" s="88"/>
      <c r="J143" s="68"/>
      <c r="K143" s="69"/>
      <c r="L143" s="63"/>
      <c r="M143" s="63"/>
    </row>
    <row r="144" spans="1:13" x14ac:dyDescent="0.3">
      <c r="B144"/>
    </row>
  </sheetData>
  <autoFilter ref="A18:M134"/>
  <mergeCells count="22">
    <mergeCell ref="H140:J140"/>
    <mergeCell ref="L14:L17"/>
    <mergeCell ref="A1:M1"/>
    <mergeCell ref="A2:M2"/>
    <mergeCell ref="A11:A17"/>
    <mergeCell ref="C9:K9"/>
    <mergeCell ref="B11:B17"/>
    <mergeCell ref="E5:G5"/>
    <mergeCell ref="C7:K7"/>
    <mergeCell ref="C8:K8"/>
    <mergeCell ref="M14:M17"/>
    <mergeCell ref="K11:M13"/>
    <mergeCell ref="H11:H17"/>
    <mergeCell ref="J11:J17"/>
    <mergeCell ref="B134:E134"/>
    <mergeCell ref="K14:K17"/>
    <mergeCell ref="C14:C17"/>
    <mergeCell ref="D14:D17"/>
    <mergeCell ref="C11:D13"/>
    <mergeCell ref="E11:E17"/>
    <mergeCell ref="G11:G17"/>
    <mergeCell ref="F11:F17"/>
  </mergeCells>
  <phoneticPr fontId="0" type="noConversion"/>
  <printOptions horizontalCentered="1" verticalCentered="1"/>
  <pageMargins left="0.23622047244094491" right="0.23622047244094491" top="0.19685039370078741" bottom="0" header="0.31496062992125984" footer="0.31496062992125984"/>
  <pageSetup paperSize="9" scale="44" fitToHeight="7" orientation="landscape" r:id="rId1"/>
  <headerFooter alignWithMargins="0">
    <oddFooter>&amp;C&amp;20&amp;P</oddFooter>
  </headerFooter>
  <rowBreaks count="1" manualBreakCount="1">
    <brk id="1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</vt:lpstr>
      <vt:lpstr>A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2022-11-11T13:26:50Z</dcterms:modified>
</cp:coreProperties>
</file>